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SREAR\105 - Agro-ecologie\HAIES\4 - AAP_régional_Valorisation durable_2025\CDC\Annexes\"/>
    </mc:Choice>
  </mc:AlternateContent>
  <xr:revisionPtr revIDLastSave="0" documentId="13_ncr:1_{4145AF3D-6075-4C48-B031-FDBA0A5E5981}" xr6:coauthVersionLast="47" xr6:coauthVersionMax="47" xr10:uidLastSave="{00000000-0000-0000-0000-000000000000}"/>
  <bookViews>
    <workbookView xWindow="-28920" yWindow="-5895" windowWidth="29040" windowHeight="15720" activeTab="1" xr2:uid="{00000000-000D-0000-FFFF-FFFF00000000}"/>
  </bookViews>
  <sheets>
    <sheet name="Synthèse" sheetId="3" r:id="rId1"/>
    <sheet name="Animation" sheetId="18" r:id="rId2"/>
    <sheet name="Investissement" sheetId="16" r:id="rId3"/>
  </sheets>
  <externalReferences>
    <externalReference r:id="rId4"/>
    <externalReference r:id="rId5"/>
  </externalReferences>
  <definedNames>
    <definedName name="__xlfn_SUMIFS">NA()</definedName>
    <definedName name="actions_volet_1">Synthèse!$C$17:$C$25</definedName>
    <definedName name="date_instr" localSheetId="1">#REF!</definedName>
    <definedName name="date_instr" localSheetId="2">#REF!</definedName>
    <definedName name="date_instr">#REF!</definedName>
    <definedName name="désignation" localSheetId="1">#REF!</definedName>
    <definedName name="désignation" localSheetId="2">#REF!</definedName>
    <definedName name="désignation">#REF!</definedName>
    <definedName name="dossier">'[1]VOLET2-Plantation'!$E$2</definedName>
    <definedName name="e" localSheetId="2">#REF!</definedName>
    <definedName name="e">#REF!</definedName>
    <definedName name="gtzr">#REF!</definedName>
    <definedName name="identif" localSheetId="1">#REF!</definedName>
    <definedName name="identif" localSheetId="2">#REF!</definedName>
    <definedName name="identif">#REF!</definedName>
    <definedName name="Instructeur" localSheetId="1">#REF!</definedName>
    <definedName name="Instructeur" localSheetId="2">#REF!</definedName>
    <definedName name="Instructeur">#REF!</definedName>
    <definedName name="liste">Investissement!$K$5:$K$8</definedName>
    <definedName name="liste_Action" localSheetId="1">Animation!#REF!</definedName>
    <definedName name="liste_Action" localSheetId="2">Investissement!#REF!</definedName>
    <definedName name="liste_Action">#REF!</definedName>
    <definedName name="liste1">#REF!</definedName>
    <definedName name="osiris" localSheetId="1">#REF!</definedName>
    <definedName name="osiris" localSheetId="2">#REF!</definedName>
    <definedName name="osiris">#REF!</definedName>
    <definedName name="osiris2" localSheetId="2">#REF!</definedName>
    <definedName name="osiris2">#REF!</definedName>
    <definedName name="Service_instr" localSheetId="1">#REF!</definedName>
    <definedName name="Service_instr" localSheetId="2">#REF!</definedName>
    <definedName name="Service_instr">#REF!</definedName>
    <definedName name="SHARED_FORMULA_0_10_0_10_4">#REF!+1</definedName>
    <definedName name="SHARED_FORMULA_0_11_0_11_1">#REF!+1</definedName>
    <definedName name="SHARED_FORMULA_0_11_0_11_5">#REF!+1</definedName>
    <definedName name="SHARED_FORMULA_0_11_0_11_6">#REF!+1</definedName>
    <definedName name="SHARED_FORMULA_0_11_0_11_7">#REF!+1</definedName>
    <definedName name="SHARED_FORMULA_0_11_0_11_9">#REF!+1</definedName>
    <definedName name="SHARED_FORMULA_11_10_11_10_6">IF(ISBLANK(#REF!),"","heure")</definedName>
    <definedName name="SHARED_FORMULA_12_11_12_11_6">IF(ISBLANK(#REF!),"",IF(#REF!=0,"",ROUND((#REF!/#REF!)*#REF!,2)))</definedName>
    <definedName name="SHARED_FORMULA_5_10_5_10_7">IF(#REF!="Déplacement en voiture de 5CV ou moins",0.25,IF(#REF!="Déplacement en voiture de 6 ou 7CV",0.32,IF(#REF!="Déplacement en voiture de 8CV et plus",0.35,IF(#REF!="Repas",15.25,IF(#REF!="Nuitée(s)",60,"")))))</definedName>
    <definedName name="SHARED_FORMULA_6_10_6_10_4">IF(ISBLANK(#REF!),"","heure")</definedName>
    <definedName name="SHARED_FORMULA_6_10_6_10_5">IF(ISBLANK(#REF!),"","heure")</definedName>
    <definedName name="SHARED_FORMULA_7_9_7_9_4">#REF!*#REF!</definedName>
    <definedName name="SHARED_FORMULA_7_9_7_9_5">#REF!*#REF!</definedName>
    <definedName name="SHARED_FORMULA_7_9_7_9_7">IF(#REF!="Déplacement en voiture de 5CV ou moins","€ par Km",IF(#REF!="Déplacement en voiture de 6 ou 7CV","€ par Km",IF(#REF!="Déplacement en voiture de 8CV et plus","€ par Km",IF(#REF!="Repas","€ par repas",IF(#REF!="Nuitée(s)","€ par nuitée","")))))</definedName>
    <definedName name="SHARED_FORMULA_8_10_8_10_7">IF(#REF!="","",#REF!*#REF!)</definedName>
    <definedName name="SHARED_FORMULA_9_11_9_11_6">IF(ISERROR(#REF!*133*#REF!),"",#REF!*133*#REF!)</definedName>
    <definedName name="SIRET" localSheetId="1">#REF!</definedName>
    <definedName name="SIRET" localSheetId="2">#REF!</definedName>
    <definedName name="SIRET">#REF!</definedName>
    <definedName name="Total_interne_dépenses_personnel">#REF!</definedName>
    <definedName name="Total_V4_interne_fraisdéplacement">#REF!</definedName>
    <definedName name="Total_V4_interne_fraisSoustraitance">#REF!</definedName>
    <definedName name="Total_V4_interne_fraisStructure">#REF!</definedName>
    <definedName name="Total_V4_interne_petit_matériel">#REF!</definedName>
    <definedName name="TotalCoutFormation">#REF!</definedName>
    <definedName name="TotalFraisDeplacements">#REF!</definedName>
    <definedName name="TotalFraisPedagogique">#REF!</definedName>
    <definedName name="TotalReste_A_Financer">#REF!</definedName>
    <definedName name="Volet_1" localSheetId="1">'[2]1- liste des actions'!$B$9:$B$43</definedName>
    <definedName name="Volet_1" localSheetId="2">'[2]1- liste des actions'!$B$9:$B$43</definedName>
    <definedName name="Volet_1">Synthèse!$C$17:$C$25</definedName>
    <definedName name="Volet_2" localSheetId="1">'[2]1- liste des actions'!$C$9:$C$43</definedName>
    <definedName name="Volet_2" localSheetId="2">'[2]1- liste des actions'!$C$9:$C$43</definedName>
    <definedName name="Volet_2">Synthèse!$D$17:$D$25</definedName>
    <definedName name="Volet_3" localSheetId="1">'[2]1- liste des actions'!$D$9:$D$43</definedName>
    <definedName name="Volet_3" localSheetId="2">'[2]1- liste des actions'!$D$9:$D$43</definedName>
    <definedName name="Volet_3">Synthèse!$E$17:$E$25</definedName>
    <definedName name="Volet_4" localSheetId="1">'[2]1- liste des actions'!$E$9:$E$43</definedName>
    <definedName name="Volet_4" localSheetId="2">'[2]1- liste des actions'!$E$9:$E$43</definedName>
    <definedName name="Volet_4">Synthèse!#REF!</definedName>
    <definedName name="Volet_5" localSheetId="1">'[2]1- liste des actions'!$F$9:$F$43</definedName>
    <definedName name="Volet_5" localSheetId="2">'[2]1- liste des actions'!$F$9:$F$43</definedName>
    <definedName name="Volet_5">Synthèse!#REF!</definedName>
    <definedName name="_xlnm.Print_Area" localSheetId="2">Investissement!$A$1:$N$41</definedName>
    <definedName name="_xlnm.Print_Area" localSheetId="0">Synthèse!$A$1:$H$45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4" i="3" l="1"/>
  <c r="D23" i="3"/>
  <c r="D21" i="3"/>
  <c r="D20" i="3"/>
  <c r="D19" i="3"/>
  <c r="D18" i="3"/>
  <c r="D22" i="3"/>
  <c r="F41" i="18" l="1"/>
  <c r="F42" i="18"/>
  <c r="D41" i="18"/>
  <c r="E41" i="18" s="1"/>
  <c r="D42" i="18"/>
  <c r="E42" i="18" s="1"/>
  <c r="D40" i="18"/>
  <c r="D43" i="18"/>
  <c r="E43" i="18" s="1"/>
  <c r="D44" i="18"/>
  <c r="E44" i="18" s="1"/>
  <c r="D45" i="18"/>
  <c r="E45" i="18" s="1"/>
  <c r="D39" i="18"/>
  <c r="F43" i="18"/>
  <c r="F44" i="18"/>
  <c r="F45" i="18"/>
  <c r="G52" i="18"/>
  <c r="G53" i="18"/>
  <c r="G61" i="18"/>
  <c r="G62" i="18"/>
  <c r="G54" i="18"/>
  <c r="G42" i="18" l="1"/>
  <c r="G43" i="18"/>
  <c r="G41" i="18"/>
  <c r="G45" i="18"/>
  <c r="G44" i="18"/>
  <c r="F39" i="18"/>
  <c r="G46" i="18"/>
  <c r="D46" i="18"/>
  <c r="F40" i="18"/>
  <c r="E40" i="18"/>
  <c r="E39" i="18"/>
  <c r="G65" i="18"/>
  <c r="G64" i="18"/>
  <c r="G63" i="18"/>
  <c r="G56" i="18"/>
  <c r="G55" i="18"/>
  <c r="G51" i="18"/>
  <c r="G34" i="18"/>
  <c r="G33" i="18"/>
  <c r="H33" i="18" s="1"/>
  <c r="G32" i="18"/>
  <c r="G31" i="18"/>
  <c r="G30" i="18"/>
  <c r="G29" i="18"/>
  <c r="G28" i="18"/>
  <c r="G27" i="18"/>
  <c r="H27" i="18" s="1"/>
  <c r="G26" i="18"/>
  <c r="G25" i="18"/>
  <c r="G24" i="18"/>
  <c r="G23" i="18"/>
  <c r="G22" i="18"/>
  <c r="G21" i="18"/>
  <c r="F18" i="18"/>
  <c r="G17" i="18"/>
  <c r="G16" i="18"/>
  <c r="H16" i="18" s="1"/>
  <c r="G15" i="18"/>
  <c r="G14" i="18"/>
  <c r="H14" i="18" s="1"/>
  <c r="G13" i="18"/>
  <c r="G12" i="18"/>
  <c r="G11" i="18"/>
  <c r="G10" i="18"/>
  <c r="H12" i="18" l="1"/>
  <c r="G40" i="18"/>
  <c r="G18" i="18"/>
  <c r="H10" i="18"/>
  <c r="H18" i="18" s="1"/>
  <c r="H21" i="18"/>
  <c r="G57" i="18"/>
  <c r="G66" i="18"/>
  <c r="E46" i="18"/>
  <c r="H35" i="18"/>
  <c r="G35" i="18"/>
  <c r="G39" i="18"/>
  <c r="F46" i="18" l="1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14" i="16"/>
  <c r="D30" i="3"/>
  <c r="D29" i="3"/>
  <c r="D28" i="3"/>
  <c r="D27" i="3"/>
  <c r="E27" i="3"/>
  <c r="E31" i="3" l="1"/>
  <c r="E34" i="3" s="1"/>
  <c r="D31" i="3"/>
  <c r="D34" i="3" s="1"/>
  <c r="F11" i="16" l="1"/>
  <c r="E20" i="3" l="1"/>
  <c r="E19" i="3" l="1"/>
  <c r="E18" i="3"/>
  <c r="D24" i="3" l="1"/>
  <c r="F21" i="3" s="1"/>
  <c r="E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  <author>Juliette ASPAR</author>
  </authors>
  <commentList>
    <comment ref="E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coût total annuel chargé/nombre de jours ouvrés travaillés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 montant éligible est plafonné au barème fonction public</t>
        </r>
      </text>
    </comment>
    <comment ref="C38" authorId="1" shapeId="0" xr:uid="{00000000-0006-0000-0300-000003000000}">
      <text>
        <r>
          <rPr>
            <b/>
            <sz val="10"/>
            <color indexed="81"/>
            <rFont val="Calibri"/>
            <family val="2"/>
            <scheme val="minor"/>
          </rPr>
          <t>Frais de structures : à remplir avec la valeur calculée dans l'onglet coûts jours</t>
        </r>
      </text>
    </comment>
    <comment ref="G38" authorId="1" shapeId="0" xr:uid="{00000000-0006-0000-0300-000004000000}">
      <text>
        <r>
          <rPr>
            <b/>
            <sz val="10"/>
            <color indexed="81"/>
            <rFont val="Calibri"/>
            <family val="2"/>
            <scheme val="minor"/>
          </rPr>
          <t>Attention ce montant est plafonné à 20% des dépenses directes de personnel</t>
        </r>
      </text>
    </comment>
    <comment ref="G57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Le montant des frais de sous-traitance est limité à 20% du coût total du projet</t>
        </r>
      </text>
    </comment>
    <comment ref="G66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Le montant des frais de sous-traitance est limité à 20% du coût total du projet</t>
        </r>
      </text>
    </comment>
  </commentList>
</comments>
</file>

<file path=xl/sharedStrings.xml><?xml version="1.0" encoding="utf-8"?>
<sst xmlns="http://schemas.openxmlformats.org/spreadsheetml/2006/main" count="124" uniqueCount="85">
  <si>
    <t>Frais de structure</t>
  </si>
  <si>
    <t xml:space="preserve">Frais de sous-traitance </t>
  </si>
  <si>
    <t xml:space="preserve">Synthèse des dépenses prévisionnelles </t>
  </si>
  <si>
    <t>Case à compléter par le porteur</t>
  </si>
  <si>
    <t>Intitulé de l'action</t>
  </si>
  <si>
    <t>Structure Y</t>
  </si>
  <si>
    <t>Structure X</t>
  </si>
  <si>
    <t>Nbre de jours</t>
  </si>
  <si>
    <t>Hébergement</t>
  </si>
  <si>
    <t>Repas</t>
  </si>
  <si>
    <t>Frais kmtriques</t>
  </si>
  <si>
    <t>Total Action</t>
  </si>
  <si>
    <t>Mme Y</t>
  </si>
  <si>
    <t>M.X</t>
  </si>
  <si>
    <t>Structure concernée</t>
  </si>
  <si>
    <t>Sous-total</t>
  </si>
  <si>
    <t xml:space="preserve">Libellé de la dépense </t>
  </si>
  <si>
    <t>Cases reservée à l'administration</t>
  </si>
  <si>
    <t>Postes de dépenses</t>
  </si>
  <si>
    <t>Montants présentés</t>
  </si>
  <si>
    <r>
      <t>Intitulé du projet</t>
    </r>
    <r>
      <rPr>
        <b/>
        <sz val="12"/>
        <color theme="1"/>
        <rFont val="Calibri"/>
        <family val="2"/>
        <scheme val="minor"/>
      </rPr>
      <t> :</t>
    </r>
  </si>
  <si>
    <r>
      <t>Code couleur à respecter</t>
    </r>
    <r>
      <rPr>
        <b/>
        <sz val="12"/>
        <color theme="1"/>
        <rFont val="Calibri"/>
        <family val="2"/>
        <scheme val="minor"/>
      </rPr>
      <t> :</t>
    </r>
  </si>
  <si>
    <t>Nombre de jours consacrés à l'action</t>
  </si>
  <si>
    <t>Montant présenté (€)</t>
  </si>
  <si>
    <t>Commentaire</t>
  </si>
  <si>
    <t>Quantité</t>
  </si>
  <si>
    <r>
      <rPr>
        <b/>
        <sz val="11"/>
        <color indexed="64"/>
        <rFont val="Arial"/>
        <family val="2"/>
      </rPr>
      <t>Commentaire</t>
    </r>
  </si>
  <si>
    <r>
      <rPr>
        <b/>
        <sz val="11"/>
        <color indexed="64"/>
        <rFont val="Arial"/>
        <family val="2"/>
      </rPr>
      <t>Sous-total</t>
    </r>
  </si>
  <si>
    <r>
      <rPr>
        <b/>
        <sz val="11"/>
        <color indexed="64"/>
        <rFont val="Arial"/>
        <family val="2"/>
      </rPr>
      <t xml:space="preserve">Libellé de la dépense </t>
    </r>
  </si>
  <si>
    <r>
      <rPr>
        <b/>
        <sz val="11"/>
        <color indexed="64"/>
        <rFont val="Arial"/>
        <family val="2"/>
      </rPr>
      <t>Quantité</t>
    </r>
  </si>
  <si>
    <r>
      <rPr>
        <b/>
        <sz val="11"/>
        <color indexed="64"/>
        <rFont val="Arial"/>
        <family val="2"/>
      </rPr>
      <t>Structure qui supporte la dépense</t>
    </r>
  </si>
  <si>
    <t>Cout unitaire / jour</t>
  </si>
  <si>
    <t xml:space="preserve">Montant présenté </t>
  </si>
  <si>
    <r>
      <t xml:space="preserve">Structure concernée
</t>
    </r>
    <r>
      <rPr>
        <i/>
        <sz val="11"/>
        <color indexed="64"/>
        <rFont val="Calibri  "/>
      </rPr>
      <t>(si consortium)</t>
    </r>
  </si>
  <si>
    <r>
      <t xml:space="preserve">Nom de l'agent 
</t>
    </r>
    <r>
      <rPr>
        <i/>
        <sz val="10"/>
        <color indexed="64"/>
        <rFont val="Calibri  "/>
      </rPr>
      <t>(prévu d'être mobilisé)</t>
    </r>
  </si>
  <si>
    <r>
      <t xml:space="preserve">Coût salarial journalier </t>
    </r>
    <r>
      <rPr>
        <i/>
        <sz val="11"/>
        <color indexed="64"/>
        <rFont val="Calibri  "/>
      </rPr>
      <t>(€/jours)</t>
    </r>
  </si>
  <si>
    <t xml:space="preserve">Montants retenus </t>
  </si>
  <si>
    <t xml:space="preserve">Dépenses directes de personnels </t>
  </si>
  <si>
    <t>Frais de déplacement/repas/hébergement</t>
  </si>
  <si>
    <t>Cases à remplissage automatique</t>
  </si>
  <si>
    <t>TOTAL (€ HT)</t>
  </si>
  <si>
    <t>Description de la dépense</t>
  </si>
  <si>
    <t>Devis 1 (retenu)</t>
  </si>
  <si>
    <t>Argumentaire si le devis le moins cher est non retenu</t>
  </si>
  <si>
    <t>Fournisseur</t>
  </si>
  <si>
    <t>Investissement sur facture</t>
  </si>
  <si>
    <t>Volet à sélectionner dans la liste</t>
  </si>
  <si>
    <t>Montant retenu (€)</t>
  </si>
  <si>
    <t>Plafond (20% des dépenses directes de personnel)</t>
  </si>
  <si>
    <t xml:space="preserve">Le (date)_______
Nom, prénom et qualité du représentant légal de la structure :
Signature du représentant légal  de la structure : </t>
  </si>
  <si>
    <r>
      <rPr>
        <b/>
        <i/>
        <sz val="10"/>
        <color rgb="FFC00000"/>
        <rFont val="Calibri"/>
        <family val="2"/>
        <scheme val="minor"/>
      </rPr>
      <t>*</t>
    </r>
    <r>
      <rPr>
        <i/>
        <sz val="10"/>
        <rFont val="Calibri"/>
        <family val="2"/>
        <scheme val="minor"/>
      </rPr>
      <t xml:space="preserve"> Chaque dépense d'investissement doit être justifiée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  </r>
  </si>
  <si>
    <r>
      <t xml:space="preserve"> Devis 3 (comparatif si requis)</t>
    </r>
    <r>
      <rPr>
        <b/>
        <sz val="10"/>
        <color rgb="FFC00000"/>
        <rFont val="Marianne"/>
        <family val="3"/>
      </rPr>
      <t>*</t>
    </r>
  </si>
  <si>
    <r>
      <t xml:space="preserve"> Devis 2 (comparatif si requis)</t>
    </r>
    <r>
      <rPr>
        <b/>
        <sz val="10"/>
        <color rgb="FFC00000"/>
        <rFont val="Marianne"/>
        <family val="3"/>
      </rPr>
      <t>*</t>
    </r>
  </si>
  <si>
    <t>A3.1. - Dépenses prévisionnelles de personnel</t>
  </si>
  <si>
    <t>A3.1.1. - Dépenses directes de personnel</t>
  </si>
  <si>
    <t>A3.1.2 - frais déplacement, hébergement,</t>
  </si>
  <si>
    <t>A3.1.3 - Dépenses indirectes de personnel (frais de structure)</t>
  </si>
  <si>
    <t>A3.2 - Dépenses sur facture</t>
  </si>
  <si>
    <t>Structure porteuse de la dépense</t>
  </si>
  <si>
    <t>Volets Investissement: Dépenses sur facture</t>
  </si>
  <si>
    <t xml:space="preserve">Montant  présenté en €  </t>
  </si>
  <si>
    <t xml:space="preserve">Montant présenté en €  </t>
  </si>
  <si>
    <t>structure X</t>
  </si>
  <si>
    <t xml:space="preserve">Coût unitaire </t>
  </si>
  <si>
    <t>Durée du projet  :</t>
  </si>
  <si>
    <t>INVESTISSEMENT : volets 1 à 4</t>
  </si>
  <si>
    <t xml:space="preserve">Volet 1 : Équipements d’exploitation durable des haies et d’arbres intraparcellaires </t>
  </si>
  <si>
    <t xml:space="preserve">Volet 2 : Création ou l’aménagement des plateformes d’approvisionnement et de tri </t>
  </si>
  <si>
    <t xml:space="preserve">Volet 3 : Équipements assurant le tri des bois selon les usages et la production de qualité </t>
  </si>
  <si>
    <t>Volet 4  : Petits équipements en lien avec la gestion fine de la haie et du bois bûche</t>
  </si>
  <si>
    <t>ANIMATION : accompagnement au développement de l’animation territoriale et de solutions organisationnelles pour regrouper les acteurs de la filière, uniquement ouvert pour les consortiums</t>
  </si>
  <si>
    <t>TOTAL-ANIMATION :</t>
  </si>
  <si>
    <t>TOTAL-INVESTISSEMENT:</t>
  </si>
  <si>
    <t>Volet 1</t>
  </si>
  <si>
    <t>Volet 2</t>
  </si>
  <si>
    <t>Volet 3</t>
  </si>
  <si>
    <t>Volet 4</t>
  </si>
  <si>
    <t>TOTAL</t>
  </si>
  <si>
    <t>ANIMATION + INVESTISSEMENT</t>
  </si>
  <si>
    <t>Transport</t>
  </si>
  <si>
    <r>
      <t xml:space="preserve">Nom du porteur du projet :
</t>
    </r>
    <r>
      <rPr>
        <i/>
        <sz val="12"/>
        <color theme="1"/>
        <rFont val="Calibri"/>
        <family val="2"/>
        <scheme val="minor"/>
      </rPr>
      <t xml:space="preserve">(dans le cas d'un multi-partenariat, préciser le chef de file et les partenaires co-porteurs ; préciser, le cas échéant, les autres prestataires) </t>
    </r>
  </si>
  <si>
    <t>Volet Animation : Accompagnement au développement de l’animation territoriale et de solutions organisationnelles pour regrouper les acteurs de la filière, uniquement ouvert pour les consortiums</t>
  </si>
  <si>
    <t>A3.2.1. Dépenses de fonctionnement sur facture ( achat de petit matériel, autres, etc.)</t>
  </si>
  <si>
    <t xml:space="preserve">Dépenses de fonctionnement sur factures </t>
  </si>
  <si>
    <t xml:space="preserve">A3.2.1. Frais de sous-traitance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</si>
</sst>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[$€]"/>
    <numFmt numFmtId="165" formatCode="#,##0.00\ &quot;€&quot;"/>
    <numFmt numFmtId="166" formatCode="#,##0.0&quot; jrs&quot;"/>
    <numFmt numFmtId="167" formatCode="General&quot; jours&quot;"/>
  </numFmts>
  <fonts count="57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sz val="11"/>
      <color theme="1"/>
      <name val="Marianne"/>
      <family val="3"/>
    </font>
    <font>
      <sz val="11"/>
      <color theme="1"/>
      <name val="Calibri 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64"/>
      <name val="Arial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sz val="11"/>
      <color indexed="64"/>
      <name val="Calibri"/>
      <family val="2"/>
    </font>
    <font>
      <b/>
      <i/>
      <sz val="12"/>
      <color indexed="4"/>
      <name val="Arial"/>
      <family val="2"/>
    </font>
    <font>
      <b/>
      <sz val="11"/>
      <name val="Calibri"/>
      <family val="2"/>
    </font>
    <font>
      <b/>
      <i/>
      <sz val="16"/>
      <color indexed="62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  "/>
    </font>
    <font>
      <sz val="14"/>
      <color theme="1"/>
      <name val="Calibri  "/>
    </font>
    <font>
      <sz val="10"/>
      <color theme="1"/>
      <name val="Calibri"/>
      <family val="2"/>
      <scheme val="minor"/>
    </font>
    <font>
      <b/>
      <sz val="12"/>
      <color indexed="64"/>
      <name val="Calibri"/>
      <family val="2"/>
      <scheme val="minor"/>
    </font>
    <font>
      <sz val="11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10"/>
      <color indexed="6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  "/>
    </font>
    <font>
      <sz val="11"/>
      <name val="Calibri  "/>
    </font>
    <font>
      <b/>
      <sz val="14"/>
      <color rgb="FFB2CA3A"/>
      <name val="Calibri  "/>
    </font>
    <font>
      <b/>
      <sz val="11"/>
      <color indexed="64"/>
      <name val="Calibri  "/>
    </font>
    <font>
      <i/>
      <sz val="11"/>
      <color indexed="64"/>
      <name val="Calibri  "/>
    </font>
    <font>
      <sz val="11"/>
      <color indexed="64"/>
      <name val="Calibri  "/>
    </font>
    <font>
      <b/>
      <sz val="11"/>
      <color indexed="64"/>
      <name val="Calibri"/>
      <family val="2"/>
    </font>
    <font>
      <b/>
      <sz val="11"/>
      <color indexed="64"/>
      <name val="Arial"/>
      <family val="2"/>
    </font>
    <font>
      <b/>
      <i/>
      <sz val="11"/>
      <color indexed="62"/>
      <name val="Calibri"/>
      <family val="2"/>
    </font>
    <font>
      <b/>
      <sz val="11"/>
      <color indexed="64"/>
      <name val="Calibri"/>
      <family val="2"/>
      <scheme val="minor"/>
    </font>
    <font>
      <i/>
      <sz val="10"/>
      <color indexed="64"/>
      <name val="Calibri  "/>
    </font>
    <font>
      <sz val="10"/>
      <color indexed="64"/>
      <name val="Calibri  "/>
    </font>
    <font>
      <b/>
      <sz val="10"/>
      <color indexed="64"/>
      <name val="Calibri  "/>
    </font>
    <font>
      <b/>
      <sz val="11"/>
      <color theme="1"/>
      <name val="Marianne"/>
      <family val="3"/>
    </font>
    <font>
      <b/>
      <sz val="10"/>
      <color theme="1"/>
      <name val="Marianne"/>
      <family val="3"/>
    </font>
    <font>
      <sz val="9"/>
      <name val="Marianne"/>
      <family val="3"/>
    </font>
    <font>
      <sz val="11"/>
      <color indexed="64"/>
      <name val="Calibri"/>
    </font>
    <font>
      <i/>
      <sz val="1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0"/>
      <color rgb="FFC00000"/>
      <name val="Marianne"/>
      <family val="3"/>
    </font>
    <font>
      <b/>
      <sz val="12"/>
      <color rgb="FFFF0000"/>
      <name val="Calibri"/>
      <family val="2"/>
      <scheme val="minor"/>
    </font>
    <font>
      <b/>
      <sz val="10"/>
      <color indexed="81"/>
      <name val="Calibri"/>
      <family val="2"/>
      <scheme val="minor"/>
    </font>
    <font>
      <b/>
      <sz val="14"/>
      <color theme="1"/>
      <name val="Marianne"/>
      <family val="3"/>
    </font>
    <font>
      <sz val="8"/>
      <name val="Calibri"/>
      <family val="2"/>
      <scheme val="minor"/>
    </font>
    <font>
      <sz val="14"/>
      <color theme="1"/>
      <name val="Marianne"/>
      <family val="3"/>
    </font>
    <font>
      <i/>
      <sz val="12"/>
      <color theme="1"/>
      <name val="Calibri"/>
      <family val="2"/>
      <scheme val="minor"/>
    </font>
    <font>
      <i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</patternFill>
    </fill>
    <fill>
      <patternFill patternType="solid">
        <fgColor theme="7" tint="0.79998168889431442"/>
        <bgColor indexed="43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rgb="FFE9F0C6"/>
        <bgColor indexed="3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31"/>
      </patternFill>
    </fill>
  </fills>
  <borders count="6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</borders>
  <cellStyleXfs count="8">
    <xf numFmtId="0" fontId="0" fillId="0" borderId="0"/>
    <xf numFmtId="0" fontId="2" fillId="0" borderId="0"/>
    <xf numFmtId="44" fontId="5" fillId="0" borderId="0" applyFont="0" applyFill="0" applyBorder="0" applyAlignment="0" applyProtection="0"/>
    <xf numFmtId="0" fontId="10" fillId="0" borderId="0"/>
    <xf numFmtId="44" fontId="5" fillId="0" borderId="0" applyFont="0" applyFill="0" applyBorder="0" applyAlignment="0" applyProtection="0"/>
    <xf numFmtId="0" fontId="5" fillId="0" borderId="0"/>
    <xf numFmtId="0" fontId="44" fillId="0" borderId="0"/>
    <xf numFmtId="9" fontId="44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9" fillId="0" borderId="0" xfId="1" applyFont="1" applyAlignment="1" applyProtection="1">
      <alignment vertical="top" wrapText="1"/>
      <protection locked="0"/>
    </xf>
    <xf numFmtId="0" fontId="7" fillId="0" borderId="0" xfId="0" applyFont="1" applyAlignment="1">
      <alignment vertical="center" wrapText="1"/>
    </xf>
    <xf numFmtId="4" fontId="13" fillId="0" borderId="0" xfId="0" applyNumberFormat="1" applyFont="1" applyAlignment="1" applyProtection="1">
      <alignment vertical="center" wrapText="1"/>
      <protection locked="0"/>
    </xf>
    <xf numFmtId="4" fontId="13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11" borderId="0" xfId="0" applyFont="1" applyFill="1" applyAlignment="1">
      <alignment horizontal="center"/>
    </xf>
    <xf numFmtId="0" fontId="4" fillId="11" borderId="0" xfId="0" applyFont="1" applyFill="1"/>
    <xf numFmtId="0" fontId="9" fillId="11" borderId="0" xfId="1" applyFont="1" applyFill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0" fillId="11" borderId="0" xfId="0" applyFill="1"/>
    <xf numFmtId="0" fontId="20" fillId="12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vertical="center"/>
    </xf>
    <xf numFmtId="164" fontId="22" fillId="10" borderId="0" xfId="0" applyNumberFormat="1" applyFont="1" applyFill="1" applyAlignment="1">
      <alignment horizontal="center" vertical="center" wrapText="1"/>
    </xf>
    <xf numFmtId="164" fontId="23" fillId="11" borderId="0" xfId="0" applyNumberFormat="1" applyFont="1" applyFill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0" fillId="11" borderId="0" xfId="0" applyFill="1" applyAlignment="1">
      <alignment horizontal="center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10" fillId="10" borderId="13" xfId="0" applyNumberFormat="1" applyFont="1" applyFill="1" applyBorder="1" applyAlignment="1">
      <alignment horizontal="center" vertical="center" wrapText="1"/>
    </xf>
    <xf numFmtId="164" fontId="10" fillId="1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164" fontId="34" fillId="4" borderId="0" xfId="0" applyNumberFormat="1" applyFont="1" applyFill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4" fontId="36" fillId="0" borderId="0" xfId="0" applyNumberFormat="1" applyFont="1" applyAlignment="1">
      <alignment vertical="center"/>
    </xf>
    <xf numFmtId="1" fontId="10" fillId="10" borderId="2" xfId="0" applyNumberFormat="1" applyFont="1" applyFill="1" applyBorder="1" applyAlignment="1">
      <alignment horizontal="center" vertical="center" wrapText="1"/>
    </xf>
    <xf numFmtId="164" fontId="10" fillId="10" borderId="2" xfId="0" applyNumberFormat="1" applyFont="1" applyFill="1" applyBorder="1" applyAlignment="1">
      <alignment horizontal="center" vertical="center" wrapText="1"/>
    </xf>
    <xf numFmtId="165" fontId="10" fillId="13" borderId="2" xfId="2" applyNumberFormat="1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165" fontId="0" fillId="0" borderId="2" xfId="2" applyNumberFormat="1" applyFont="1" applyBorder="1"/>
    <xf numFmtId="0" fontId="34" fillId="8" borderId="18" xfId="0" applyFont="1" applyFill="1" applyBorder="1" applyAlignment="1">
      <alignment horizontal="center" vertical="center" wrapText="1"/>
    </xf>
    <xf numFmtId="1" fontId="10" fillId="10" borderId="15" xfId="0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 vertical="center" wrapText="1"/>
    </xf>
    <xf numFmtId="0" fontId="31" fillId="8" borderId="19" xfId="0" applyFont="1" applyFill="1" applyBorder="1" applyAlignment="1">
      <alignment horizontal="center" vertical="center" wrapText="1"/>
    </xf>
    <xf numFmtId="1" fontId="32" fillId="10" borderId="10" xfId="0" applyNumberFormat="1" applyFont="1" applyFill="1" applyBorder="1" applyAlignment="1">
      <alignment horizontal="left" vertical="center" wrapText="1"/>
    </xf>
    <xf numFmtId="164" fontId="33" fillId="10" borderId="10" xfId="0" applyNumberFormat="1" applyFont="1" applyFill="1" applyBorder="1" applyAlignment="1">
      <alignment horizontal="center" vertical="center" wrapText="1"/>
    </xf>
    <xf numFmtId="167" fontId="39" fillId="10" borderId="10" xfId="0" applyNumberFormat="1" applyFont="1" applyFill="1" applyBorder="1" applyAlignment="1">
      <alignment horizontal="center" vertical="center" wrapText="1"/>
    </xf>
    <xf numFmtId="165" fontId="33" fillId="13" borderId="10" xfId="2" applyNumberFormat="1" applyFont="1" applyFill="1" applyBorder="1" applyAlignment="1">
      <alignment horizontal="center" vertical="center" wrapText="1"/>
    </xf>
    <xf numFmtId="164" fontId="33" fillId="10" borderId="11" xfId="0" applyNumberFormat="1" applyFont="1" applyFill="1" applyBorder="1" applyAlignment="1">
      <alignment horizontal="center" vertical="center" wrapText="1"/>
    </xf>
    <xf numFmtId="1" fontId="32" fillId="10" borderId="2" xfId="0" applyNumberFormat="1" applyFont="1" applyFill="1" applyBorder="1" applyAlignment="1">
      <alignment horizontal="left" vertical="center" wrapText="1"/>
    </xf>
    <xf numFmtId="164" fontId="33" fillId="10" borderId="2" xfId="0" applyNumberFormat="1" applyFont="1" applyFill="1" applyBorder="1" applyAlignment="1">
      <alignment horizontal="center" vertical="center" wrapText="1"/>
    </xf>
    <xf numFmtId="167" fontId="39" fillId="10" borderId="2" xfId="0" applyNumberFormat="1" applyFont="1" applyFill="1" applyBorder="1" applyAlignment="1">
      <alignment horizontal="center" vertical="center" wrapText="1"/>
    </xf>
    <xf numFmtId="165" fontId="33" fillId="13" borderId="2" xfId="2" applyNumberFormat="1" applyFont="1" applyFill="1" applyBorder="1" applyAlignment="1">
      <alignment horizontal="center" vertical="center" wrapText="1"/>
    </xf>
    <xf numFmtId="164" fontId="33" fillId="10" borderId="16" xfId="0" applyNumberFormat="1" applyFont="1" applyFill="1" applyBorder="1" applyAlignment="1">
      <alignment horizontal="center" vertical="center" wrapText="1"/>
    </xf>
    <xf numFmtId="1" fontId="33" fillId="10" borderId="2" xfId="0" applyNumberFormat="1" applyFont="1" applyFill="1" applyBorder="1" applyAlignment="1">
      <alignment horizontal="left" vertical="center" wrapText="1"/>
    </xf>
    <xf numFmtId="1" fontId="33" fillId="1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/>
    <xf numFmtId="0" fontId="17" fillId="0" borderId="13" xfId="0" applyFont="1" applyBorder="1"/>
    <xf numFmtId="1" fontId="33" fillId="10" borderId="13" xfId="0" applyNumberFormat="1" applyFont="1" applyFill="1" applyBorder="1" applyAlignment="1">
      <alignment horizontal="center" vertical="center" wrapText="1"/>
    </xf>
    <xf numFmtId="164" fontId="33" fillId="10" borderId="13" xfId="0" applyNumberFormat="1" applyFont="1" applyFill="1" applyBorder="1" applyAlignment="1">
      <alignment horizontal="center" vertical="center" wrapText="1"/>
    </xf>
    <xf numFmtId="167" fontId="39" fillId="10" borderId="13" xfId="0" applyNumberFormat="1" applyFont="1" applyFill="1" applyBorder="1" applyAlignment="1">
      <alignment horizontal="center" vertical="center" wrapText="1"/>
    </xf>
    <xf numFmtId="165" fontId="33" fillId="13" borderId="13" xfId="2" applyNumberFormat="1" applyFont="1" applyFill="1" applyBorder="1" applyAlignment="1">
      <alignment horizontal="center" vertical="center" wrapText="1"/>
    </xf>
    <xf numFmtId="164" fontId="33" fillId="10" borderId="14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1" fillId="8" borderId="5" xfId="0" applyFont="1" applyFill="1" applyBorder="1" applyAlignment="1">
      <alignment horizontal="center" vertical="center" wrapText="1"/>
    </xf>
    <xf numFmtId="167" fontId="40" fillId="14" borderId="6" xfId="0" applyNumberFormat="1" applyFont="1" applyFill="1" applyBorder="1" applyAlignment="1">
      <alignment horizontal="center" vertical="center" wrapText="1"/>
    </xf>
    <xf numFmtId="165" fontId="31" fillId="13" borderId="6" xfId="2" applyNumberFormat="1" applyFont="1" applyFill="1" applyBorder="1" applyAlignment="1">
      <alignment horizontal="center" vertical="center" wrapText="1"/>
    </xf>
    <xf numFmtId="165" fontId="31" fillId="13" borderId="7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33" fillId="10" borderId="23" xfId="0" applyNumberFormat="1" applyFont="1" applyFill="1" applyBorder="1" applyAlignment="1">
      <alignment horizontal="center" vertical="center" wrapText="1"/>
    </xf>
    <xf numFmtId="164" fontId="33" fillId="10" borderId="24" xfId="0" applyNumberFormat="1" applyFont="1" applyFill="1" applyBorder="1" applyAlignment="1">
      <alignment horizontal="center" vertical="center" wrapText="1"/>
    </xf>
    <xf numFmtId="1" fontId="32" fillId="10" borderId="13" xfId="0" applyNumberFormat="1" applyFont="1" applyFill="1" applyBorder="1" applyAlignment="1">
      <alignment horizontal="left" vertical="center" wrapText="1"/>
    </xf>
    <xf numFmtId="1" fontId="32" fillId="10" borderId="13" xfId="0" applyNumberFormat="1" applyFont="1" applyFill="1" applyBorder="1" applyAlignment="1">
      <alignment horizontal="center" vertical="center" wrapText="1"/>
    </xf>
    <xf numFmtId="164" fontId="33" fillId="10" borderId="26" xfId="0" applyNumberFormat="1" applyFont="1" applyFill="1" applyBorder="1" applyAlignment="1">
      <alignment horizontal="center" vertical="center" wrapText="1"/>
    </xf>
    <xf numFmtId="165" fontId="31" fillId="14" borderId="6" xfId="0" applyNumberFormat="1" applyFont="1" applyFill="1" applyBorder="1" applyAlignment="1">
      <alignment horizontal="center" vertical="center" wrapText="1"/>
    </xf>
    <xf numFmtId="165" fontId="31" fillId="0" borderId="0" xfId="2" applyNumberFormat="1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10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 wrapText="1"/>
    </xf>
    <xf numFmtId="165" fontId="10" fillId="13" borderId="2" xfId="2" applyNumberFormat="1" applyFont="1" applyFill="1" applyBorder="1" applyAlignment="1">
      <alignment vertical="center" wrapText="1"/>
    </xf>
    <xf numFmtId="165" fontId="10" fillId="13" borderId="13" xfId="2" applyNumberFormat="1" applyFont="1" applyFill="1" applyBorder="1" applyAlignment="1">
      <alignment vertical="center" wrapText="1"/>
    </xf>
    <xf numFmtId="165" fontId="37" fillId="10" borderId="0" xfId="0" applyNumberFormat="1" applyFont="1" applyFill="1" applyAlignment="1">
      <alignment vertical="center" wrapText="1"/>
    </xf>
    <xf numFmtId="165" fontId="37" fillId="14" borderId="7" xfId="0" applyNumberFormat="1" applyFont="1" applyFill="1" applyBorder="1" applyAlignment="1">
      <alignment vertical="center" wrapText="1"/>
    </xf>
    <xf numFmtId="0" fontId="16" fillId="0" borderId="0" xfId="0" applyFont="1"/>
    <xf numFmtId="0" fontId="35" fillId="8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center" vertical="center" wrapText="1"/>
    </xf>
    <xf numFmtId="167" fontId="10" fillId="13" borderId="2" xfId="2" applyNumberFormat="1" applyFont="1" applyFill="1" applyBorder="1" applyAlignment="1">
      <alignment horizontal="center" vertical="center" wrapText="1"/>
    </xf>
    <xf numFmtId="4" fontId="33" fillId="10" borderId="22" xfId="0" applyNumberFormat="1" applyFont="1" applyFill="1" applyBorder="1" applyAlignment="1">
      <alignment horizontal="center" vertical="center" wrapText="1"/>
    </xf>
    <xf numFmtId="4" fontId="33" fillId="10" borderId="8" xfId="0" applyNumberFormat="1" applyFont="1" applyFill="1" applyBorder="1" applyAlignment="1">
      <alignment horizontal="center" vertical="center" wrapText="1"/>
    </xf>
    <xf numFmtId="4" fontId="33" fillId="10" borderId="25" xfId="0" applyNumberFormat="1" applyFont="1" applyFill="1" applyBorder="1" applyAlignment="1">
      <alignment horizontal="center" vertical="center" wrapText="1"/>
    </xf>
    <xf numFmtId="165" fontId="39" fillId="10" borderId="10" xfId="0" applyNumberFormat="1" applyFont="1" applyFill="1" applyBorder="1" applyAlignment="1">
      <alignment horizontal="center" vertical="center" wrapText="1"/>
    </xf>
    <xf numFmtId="165" fontId="39" fillId="10" borderId="2" xfId="0" applyNumberFormat="1" applyFont="1" applyFill="1" applyBorder="1" applyAlignment="1">
      <alignment horizontal="center" vertical="center" wrapText="1"/>
    </xf>
    <xf numFmtId="165" fontId="39" fillId="1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3" fillId="11" borderId="0" xfId="0" applyFont="1" applyFill="1" applyBorder="1" applyAlignment="1">
      <alignment vertical="top" wrapText="1"/>
    </xf>
    <xf numFmtId="0" fontId="43" fillId="11" borderId="0" xfId="0" applyFont="1" applyFill="1" applyBorder="1" applyAlignment="1">
      <alignment horizontal="center" vertical="top" wrapText="1"/>
    </xf>
    <xf numFmtId="165" fontId="41" fillId="16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" fontId="32" fillId="10" borderId="10" xfId="0" applyNumberFormat="1" applyFont="1" applyFill="1" applyBorder="1" applyAlignment="1">
      <alignment horizontal="center" vertical="center" wrapText="1"/>
    </xf>
    <xf numFmtId="1" fontId="32" fillId="10" borderId="2" xfId="0" applyNumberFormat="1" applyFont="1" applyFill="1" applyBorder="1" applyAlignment="1">
      <alignment horizontal="center" vertical="center" wrapText="1"/>
    </xf>
    <xf numFmtId="1" fontId="10" fillId="10" borderId="15" xfId="0" applyNumberFormat="1" applyFont="1" applyFill="1" applyBorder="1" applyAlignment="1">
      <alignment horizontal="center" vertical="center" wrapText="1"/>
    </xf>
    <xf numFmtId="1" fontId="10" fillId="10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horizontal="center"/>
    </xf>
    <xf numFmtId="164" fontId="22" fillId="6" borderId="38" xfId="0" applyNumberFormat="1" applyFont="1" applyFill="1" applyBorder="1" applyAlignment="1">
      <alignment horizontal="center" vertical="center" wrapText="1"/>
    </xf>
    <xf numFmtId="164" fontId="22" fillId="5" borderId="39" xfId="0" applyNumberFormat="1" applyFont="1" applyFill="1" applyBorder="1" applyAlignment="1">
      <alignment horizontal="center" vertical="center" wrapText="1"/>
    </xf>
    <xf numFmtId="164" fontId="22" fillId="6" borderId="30" xfId="0" applyNumberFormat="1" applyFont="1" applyFill="1" applyBorder="1" applyAlignment="1">
      <alignment horizontal="center" vertical="center" wrapText="1"/>
    </xf>
    <xf numFmtId="164" fontId="22" fillId="5" borderId="41" xfId="0" applyNumberFormat="1" applyFont="1" applyFill="1" applyBorder="1" applyAlignment="1">
      <alignment horizontal="center" vertical="center" wrapText="1"/>
    </xf>
    <xf numFmtId="164" fontId="22" fillId="6" borderId="43" xfId="0" applyNumberFormat="1" applyFont="1" applyFill="1" applyBorder="1" applyAlignment="1">
      <alignment horizontal="center" vertical="center" wrapText="1"/>
    </xf>
    <xf numFmtId="164" fontId="22" fillId="5" borderId="44" xfId="0" applyNumberFormat="1" applyFont="1" applyFill="1" applyBorder="1" applyAlignment="1">
      <alignment horizontal="center" vertical="center" wrapText="1"/>
    </xf>
    <xf numFmtId="164" fontId="23" fillId="7" borderId="46" xfId="0" applyNumberFormat="1" applyFont="1" applyFill="1" applyBorder="1" applyAlignment="1">
      <alignment horizontal="center" vertical="center" wrapText="1"/>
    </xf>
    <xf numFmtId="164" fontId="23" fillId="2" borderId="47" xfId="0" applyNumberFormat="1" applyFont="1" applyFill="1" applyBorder="1" applyAlignment="1">
      <alignment horizontal="center" vertical="center" wrapText="1"/>
    </xf>
    <xf numFmtId="164" fontId="19" fillId="10" borderId="30" xfId="0" applyNumberFormat="1" applyFont="1" applyFill="1" applyBorder="1" applyAlignment="1">
      <alignment horizontal="center" vertical="center" wrapText="1"/>
    </xf>
    <xf numFmtId="164" fontId="19" fillId="6" borderId="30" xfId="0" applyNumberFormat="1" applyFont="1" applyFill="1" applyBorder="1" applyAlignment="1">
      <alignment horizontal="center" vertical="center" wrapText="1"/>
    </xf>
    <xf numFmtId="164" fontId="19" fillId="5" borderId="3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30" xfId="0" applyBorder="1"/>
    <xf numFmtId="165" fontId="0" fillId="0" borderId="30" xfId="0" applyNumberFormat="1" applyBorder="1"/>
    <xf numFmtId="0" fontId="0" fillId="0" borderId="30" xfId="0" applyNumberFormat="1" applyBorder="1"/>
    <xf numFmtId="165" fontId="10" fillId="11" borderId="8" xfId="2" applyNumberFormat="1" applyFont="1" applyFill="1" applyBorder="1" applyAlignment="1">
      <alignment horizontal="center" vertical="center" wrapText="1"/>
    </xf>
    <xf numFmtId="165" fontId="10" fillId="11" borderId="24" xfId="2" applyNumberFormat="1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center" vertical="center" wrapText="1"/>
    </xf>
    <xf numFmtId="0" fontId="42" fillId="15" borderId="30" xfId="0" applyFont="1" applyFill="1" applyBorder="1" applyAlignment="1">
      <alignment horizontal="center" vertical="center" wrapText="1"/>
    </xf>
    <xf numFmtId="0" fontId="42" fillId="15" borderId="30" xfId="0" applyFont="1" applyFill="1" applyBorder="1" applyAlignment="1">
      <alignment horizontal="center" vertical="center"/>
    </xf>
    <xf numFmtId="165" fontId="10" fillId="13" borderId="4" xfId="2" applyNumberFormat="1" applyFont="1" applyFill="1" applyBorder="1" applyAlignment="1">
      <alignment horizontal="center" vertical="center" wrapText="1"/>
    </xf>
    <xf numFmtId="165" fontId="0" fillId="0" borderId="4" xfId="2" applyNumberFormat="1" applyFont="1" applyBorder="1"/>
    <xf numFmtId="0" fontId="41" fillId="15" borderId="53" xfId="0" applyFont="1" applyFill="1" applyBorder="1" applyAlignment="1">
      <alignment horizontal="center" vertical="center"/>
    </xf>
    <xf numFmtId="165" fontId="41" fillId="16" borderId="54" xfId="0" applyNumberFormat="1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55" xfId="0" applyBorder="1"/>
    <xf numFmtId="0" fontId="0" fillId="0" borderId="56" xfId="0" applyBorder="1"/>
    <xf numFmtId="165" fontId="0" fillId="0" borderId="56" xfId="0" applyNumberFormat="1" applyBorder="1"/>
    <xf numFmtId="0" fontId="0" fillId="0" borderId="56" xfId="0" applyNumberFormat="1" applyBorder="1"/>
    <xf numFmtId="0" fontId="0" fillId="0" borderId="57" xfId="0" applyBorder="1"/>
    <xf numFmtId="0" fontId="0" fillId="0" borderId="12" xfId="0" applyBorder="1"/>
    <xf numFmtId="0" fontId="34" fillId="12" borderId="17" xfId="0" applyFont="1" applyFill="1" applyBorder="1" applyAlignment="1">
      <alignment horizontal="center" vertical="center" wrapText="1"/>
    </xf>
    <xf numFmtId="0" fontId="34" fillId="12" borderId="3" xfId="0" applyFont="1" applyFill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29" xfId="0" applyFont="1" applyFill="1" applyBorder="1" applyAlignment="1">
      <alignment horizontal="center" vertical="center" wrapText="1"/>
    </xf>
    <xf numFmtId="166" fontId="12" fillId="7" borderId="6" xfId="0" applyNumberFormat="1" applyFont="1" applyFill="1" applyBorder="1" applyAlignment="1">
      <alignment horizontal="center" vertical="center"/>
    </xf>
    <xf numFmtId="165" fontId="34" fillId="7" borderId="6" xfId="2" applyNumberFormat="1" applyFont="1" applyFill="1" applyBorder="1" applyAlignment="1">
      <alignment horizontal="center" vertical="center" wrapText="1"/>
    </xf>
    <xf numFmtId="165" fontId="34" fillId="7" borderId="7" xfId="2" applyNumberFormat="1" applyFont="1" applyFill="1" applyBorder="1" applyAlignment="1">
      <alignment horizontal="center" vertical="center" wrapText="1"/>
    </xf>
    <xf numFmtId="164" fontId="34" fillId="10" borderId="8" xfId="0" applyNumberFormat="1" applyFont="1" applyFill="1" applyBorder="1" applyAlignment="1">
      <alignment horizontal="center" vertical="center" wrapText="1"/>
    </xf>
    <xf numFmtId="164" fontId="34" fillId="10" borderId="24" xfId="0" applyNumberFormat="1" applyFont="1" applyFill="1" applyBorder="1" applyAlignment="1">
      <alignment horizontal="center" vertical="center" wrapText="1"/>
    </xf>
    <xf numFmtId="0" fontId="31" fillId="8" borderId="28" xfId="0" applyFont="1" applyFill="1" applyBorder="1" applyAlignment="1">
      <alignment horizontal="center" vertical="center" wrapText="1"/>
    </xf>
    <xf numFmtId="0" fontId="0" fillId="0" borderId="51" xfId="0" applyBorder="1"/>
    <xf numFmtId="0" fontId="9" fillId="0" borderId="0" xfId="1" applyFont="1" applyBorder="1" applyAlignment="1" applyProtection="1">
      <alignment vertical="top" wrapText="1"/>
      <protection locked="0"/>
    </xf>
    <xf numFmtId="0" fontId="52" fillId="0" borderId="0" xfId="0" applyFont="1" applyAlignment="1">
      <alignment vertical="center"/>
    </xf>
    <xf numFmtId="164" fontId="50" fillId="10" borderId="52" xfId="0" applyNumberFormat="1" applyFont="1" applyFill="1" applyBorder="1" applyAlignment="1">
      <alignment vertical="center" wrapText="1"/>
    </xf>
    <xf numFmtId="164" fontId="50" fillId="10" borderId="0" xfId="0" applyNumberFormat="1" applyFont="1" applyFill="1" applyBorder="1" applyAlignment="1">
      <alignment vertical="center" wrapText="1"/>
    </xf>
    <xf numFmtId="0" fontId="54" fillId="0" borderId="0" xfId="0" applyFont="1" applyAlignment="1"/>
    <xf numFmtId="0" fontId="0" fillId="0" borderId="0" xfId="0" applyBorder="1"/>
    <xf numFmtId="0" fontId="20" fillId="17" borderId="49" xfId="0" applyFont="1" applyFill="1" applyBorder="1" applyAlignment="1">
      <alignment horizontal="center" vertical="center" wrapText="1"/>
    </xf>
    <xf numFmtId="0" fontId="20" fillId="17" borderId="50" xfId="0" applyFont="1" applyFill="1" applyBorder="1" applyAlignment="1">
      <alignment horizontal="center" vertical="center" wrapText="1"/>
    </xf>
    <xf numFmtId="164" fontId="50" fillId="10" borderId="0" xfId="0" applyNumberFormat="1" applyFont="1" applyFill="1" applyBorder="1" applyAlignment="1">
      <alignment horizontal="center" vertical="center" wrapText="1"/>
    </xf>
    <xf numFmtId="164" fontId="50" fillId="10" borderId="0" xfId="0" applyNumberFormat="1" applyFont="1" applyFill="1" applyAlignment="1">
      <alignment horizontal="center" vertical="center" wrapText="1"/>
    </xf>
    <xf numFmtId="164" fontId="50" fillId="10" borderId="52" xfId="0" applyNumberFormat="1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2" fillId="8" borderId="43" xfId="0" applyFont="1" applyFill="1" applyBorder="1" applyAlignment="1">
      <alignment horizontal="left" vertical="center" wrapText="1"/>
    </xf>
    <xf numFmtId="0" fontId="20" fillId="8" borderId="45" xfId="0" applyFont="1" applyFill="1" applyBorder="1" applyAlignment="1">
      <alignment horizontal="right" vertical="center"/>
    </xf>
    <xf numFmtId="0" fontId="20" fillId="8" borderId="46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22" fillId="8" borderId="37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22" fillId="8" borderId="40" xfId="0" applyFont="1" applyFill="1" applyBorder="1" applyAlignment="1">
      <alignment horizontal="left" vertical="center" wrapText="1"/>
    </xf>
    <xf numFmtId="0" fontId="22" fillId="8" borderId="3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5" fillId="3" borderId="31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6" fillId="11" borderId="0" xfId="0" applyFont="1" applyFill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0" fillId="17" borderId="48" xfId="0" applyFont="1" applyFill="1" applyBorder="1" applyAlignment="1">
      <alignment horizontal="center" vertical="center"/>
    </xf>
    <xf numFmtId="0" fontId="20" fillId="17" borderId="49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5" fillId="3" borderId="30" xfId="0" applyFont="1" applyFill="1" applyBorder="1" applyAlignment="1">
      <alignment horizontal="center" vertical="center"/>
    </xf>
    <xf numFmtId="0" fontId="24" fillId="0" borderId="59" xfId="1" applyFont="1" applyBorder="1" applyAlignment="1" applyProtection="1">
      <alignment horizontal="left" vertical="center" wrapText="1"/>
      <protection locked="0"/>
    </xf>
    <xf numFmtId="0" fontId="24" fillId="0" borderId="58" xfId="1" applyFont="1" applyBorder="1" applyAlignment="1" applyProtection="1">
      <alignment horizontal="left" vertical="center" wrapText="1"/>
      <protection locked="0"/>
    </xf>
    <xf numFmtId="0" fontId="24" fillId="0" borderId="60" xfId="1" applyFont="1" applyBorder="1" applyAlignment="1" applyProtection="1">
      <alignment horizontal="left" vertical="center" wrapText="1"/>
      <protection locked="0"/>
    </xf>
    <xf numFmtId="0" fontId="24" fillId="0" borderId="61" xfId="1" applyFont="1" applyBorder="1" applyAlignment="1" applyProtection="1">
      <alignment horizontal="left" vertical="center" wrapText="1"/>
      <protection locked="0"/>
    </xf>
    <xf numFmtId="0" fontId="24" fillId="0" borderId="0" xfId="1" applyFont="1" applyBorder="1" applyAlignment="1" applyProtection="1">
      <alignment horizontal="left" vertical="center" wrapText="1"/>
      <protection locked="0"/>
    </xf>
    <xf numFmtId="0" fontId="24" fillId="0" borderId="62" xfId="1" applyFont="1" applyBorder="1" applyAlignment="1" applyProtection="1">
      <alignment horizontal="left" vertical="center" wrapText="1"/>
      <protection locked="0"/>
    </xf>
    <xf numFmtId="0" fontId="24" fillId="0" borderId="63" xfId="1" applyFont="1" applyBorder="1" applyAlignment="1" applyProtection="1">
      <alignment horizontal="left" vertical="center" wrapText="1"/>
      <protection locked="0"/>
    </xf>
    <xf numFmtId="0" fontId="24" fillId="0" borderId="64" xfId="1" applyFont="1" applyBorder="1" applyAlignment="1" applyProtection="1">
      <alignment horizontal="left" vertical="center" wrapText="1"/>
      <protection locked="0"/>
    </xf>
    <xf numFmtId="0" fontId="24" fillId="0" borderId="65" xfId="1" applyFont="1" applyBorder="1" applyAlignment="1" applyProtection="1">
      <alignment horizontal="left" vertical="center" wrapText="1"/>
      <protection locked="0"/>
    </xf>
    <xf numFmtId="0" fontId="52" fillId="0" borderId="0" xfId="0" applyFont="1" applyAlignment="1">
      <alignment horizontal="center" vertical="top"/>
    </xf>
    <xf numFmtId="164" fontId="50" fillId="10" borderId="0" xfId="0" applyNumberFormat="1" applyFont="1" applyFill="1" applyBorder="1" applyAlignment="1">
      <alignment horizontal="center" vertical="center" wrapText="1"/>
    </xf>
    <xf numFmtId="164" fontId="50" fillId="10" borderId="0" xfId="0" applyNumberFormat="1" applyFont="1" applyFill="1" applyAlignment="1">
      <alignment horizontal="center" vertical="center" wrapText="1"/>
    </xf>
    <xf numFmtId="164" fontId="50" fillId="10" borderId="52" xfId="0" applyNumberFormat="1" applyFont="1" applyFill="1" applyBorder="1" applyAlignment="1">
      <alignment horizontal="center" vertical="center" wrapText="1"/>
    </xf>
    <xf numFmtId="0" fontId="20" fillId="17" borderId="45" xfId="0" applyFont="1" applyFill="1" applyBorder="1" applyAlignment="1">
      <alignment horizontal="right" vertical="center"/>
    </xf>
    <xf numFmtId="0" fontId="20" fillId="17" borderId="46" xfId="0" applyFont="1" applyFill="1" applyBorder="1" applyAlignment="1">
      <alignment horizontal="right" vertical="center"/>
    </xf>
    <xf numFmtId="0" fontId="25" fillId="3" borderId="31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right" vertical="center"/>
    </xf>
    <xf numFmtId="0" fontId="20" fillId="9" borderId="46" xfId="0" applyFont="1" applyFill="1" applyBorder="1" applyAlignment="1">
      <alignment horizontal="right" vertical="center"/>
    </xf>
    <xf numFmtId="0" fontId="22" fillId="9" borderId="37" xfId="0" applyFont="1" applyFill="1" applyBorder="1" applyAlignment="1">
      <alignment horizontal="left" vertical="center" wrapText="1"/>
    </xf>
    <xf numFmtId="0" fontId="22" fillId="9" borderId="38" xfId="0" applyFont="1" applyFill="1" applyBorder="1" applyAlignment="1">
      <alignment horizontal="left" vertical="center" wrapText="1"/>
    </xf>
    <xf numFmtId="0" fontId="22" fillId="9" borderId="40" xfId="0" applyFont="1" applyFill="1" applyBorder="1" applyAlignment="1">
      <alignment horizontal="left" vertical="center" wrapText="1"/>
    </xf>
    <xf numFmtId="0" fontId="22" fillId="9" borderId="30" xfId="0" applyFont="1" applyFill="1" applyBorder="1" applyAlignment="1">
      <alignment horizontal="left" vertical="center" wrapText="1"/>
    </xf>
    <xf numFmtId="0" fontId="22" fillId="9" borderId="42" xfId="0" applyFont="1" applyFill="1" applyBorder="1" applyAlignment="1">
      <alignment horizontal="left" vertical="center" wrapText="1"/>
    </xf>
    <xf numFmtId="0" fontId="22" fillId="9" borderId="4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0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1" fontId="32" fillId="10" borderId="9" xfId="0" applyNumberFormat="1" applyFont="1" applyFill="1" applyBorder="1" applyAlignment="1">
      <alignment horizontal="center" vertical="center" wrapText="1"/>
    </xf>
    <xf numFmtId="1" fontId="32" fillId="10" borderId="15" xfId="0" applyNumberFormat="1" applyFont="1" applyFill="1" applyBorder="1" applyAlignment="1">
      <alignment horizontal="center" vertical="center" wrapText="1"/>
    </xf>
    <xf numFmtId="165" fontId="33" fillId="14" borderId="10" xfId="2" applyNumberFormat="1" applyFont="1" applyFill="1" applyBorder="1" applyAlignment="1">
      <alignment horizontal="center" vertical="center" wrapText="1"/>
    </xf>
    <xf numFmtId="165" fontId="33" fillId="14" borderId="2" xfId="2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1" fontId="33" fillId="10" borderId="15" xfId="0" applyNumberFormat="1" applyFont="1" applyFill="1" applyBorder="1" applyAlignment="1">
      <alignment horizontal="center" vertical="center" wrapText="1"/>
    </xf>
    <xf numFmtId="1" fontId="33" fillId="10" borderId="12" xfId="0" applyNumberFormat="1" applyFont="1" applyFill="1" applyBorder="1" applyAlignment="1">
      <alignment horizontal="center" vertical="center" wrapText="1"/>
    </xf>
    <xf numFmtId="165" fontId="33" fillId="14" borderId="13" xfId="2" applyNumberFormat="1" applyFont="1" applyFill="1" applyBorder="1" applyAlignment="1">
      <alignment horizontal="center" vertical="center" wrapText="1"/>
    </xf>
    <xf numFmtId="1" fontId="32" fillId="10" borderId="10" xfId="0" applyNumberFormat="1" applyFont="1" applyFill="1" applyBorder="1" applyAlignment="1">
      <alignment horizontal="center" vertical="center" wrapText="1"/>
    </xf>
    <xf numFmtId="1" fontId="32" fillId="10" borderId="2" xfId="0" applyNumberFormat="1" applyFont="1" applyFill="1" applyBorder="1" applyAlignment="1">
      <alignment horizontal="center" vertical="center" wrapText="1"/>
    </xf>
    <xf numFmtId="1" fontId="32" fillId="10" borderId="12" xfId="0" applyNumberFormat="1" applyFont="1" applyFill="1" applyBorder="1" applyAlignment="1">
      <alignment horizontal="center" vertical="center" wrapText="1"/>
    </xf>
    <xf numFmtId="164" fontId="34" fillId="10" borderId="8" xfId="0" applyNumberFormat="1" applyFont="1" applyFill="1" applyBorder="1" applyAlignment="1">
      <alignment horizontal="center" vertical="center" wrapText="1"/>
    </xf>
    <xf numFmtId="164" fontId="34" fillId="10" borderId="24" xfId="0" applyNumberFormat="1" applyFont="1" applyFill="1" applyBorder="1" applyAlignment="1">
      <alignment horizontal="center" vertical="center" wrapText="1"/>
    </xf>
    <xf numFmtId="165" fontId="10" fillId="11" borderId="8" xfId="2" applyNumberFormat="1" applyFont="1" applyFill="1" applyBorder="1" applyAlignment="1">
      <alignment horizontal="center" vertical="center" wrapText="1"/>
    </xf>
    <xf numFmtId="165" fontId="10" fillId="11" borderId="24" xfId="2" applyNumberFormat="1" applyFont="1" applyFill="1" applyBorder="1" applyAlignment="1">
      <alignment horizontal="center" vertical="center" wrapText="1"/>
    </xf>
    <xf numFmtId="165" fontId="10" fillId="11" borderId="25" xfId="2" applyNumberFormat="1" applyFont="1" applyFill="1" applyBorder="1" applyAlignment="1">
      <alignment horizontal="center" vertical="center" wrapText="1"/>
    </xf>
    <xf numFmtId="165" fontId="10" fillId="11" borderId="26" xfId="2" applyNumberFormat="1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center" vertical="center" wrapText="1"/>
    </xf>
    <xf numFmtId="164" fontId="34" fillId="10" borderId="2" xfId="0" applyNumberFormat="1" applyFont="1" applyFill="1" applyBorder="1" applyAlignment="1">
      <alignment horizontal="center" vertical="center" wrapText="1"/>
    </xf>
    <xf numFmtId="164" fontId="34" fillId="10" borderId="16" xfId="0" applyNumberFormat="1" applyFont="1" applyFill="1" applyBorder="1" applyAlignment="1">
      <alignment horizontal="center" vertical="center" wrapText="1"/>
    </xf>
    <xf numFmtId="164" fontId="34" fillId="10" borderId="13" xfId="0" applyNumberFormat="1" applyFont="1" applyFill="1" applyBorder="1" applyAlignment="1">
      <alignment horizontal="center" vertical="center" wrapText="1"/>
    </xf>
    <xf numFmtId="164" fontId="34" fillId="10" borderId="14" xfId="0" applyNumberFormat="1" applyFont="1" applyFill="1" applyBorder="1" applyAlignment="1">
      <alignment horizontal="center" vertical="center" wrapText="1"/>
    </xf>
    <xf numFmtId="0" fontId="34" fillId="8" borderId="22" xfId="0" applyFont="1" applyFill="1" applyBorder="1" applyAlignment="1">
      <alignment horizontal="center" vertical="center" wrapText="1"/>
    </xf>
    <xf numFmtId="0" fontId="34" fillId="8" borderId="2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/>
    </xf>
    <xf numFmtId="0" fontId="45" fillId="11" borderId="27" xfId="0" applyFont="1" applyFill="1" applyBorder="1" applyAlignment="1">
      <alignment horizontal="left" vertical="center" wrapText="1"/>
    </xf>
    <xf numFmtId="0" fontId="45" fillId="11" borderId="0" xfId="0" applyFont="1" applyFill="1" applyBorder="1" applyAlignment="1">
      <alignment horizontal="left" vertical="center" wrapText="1"/>
    </xf>
    <xf numFmtId="0" fontId="42" fillId="15" borderId="38" xfId="0" applyFont="1" applyFill="1" applyBorder="1" applyAlignment="1">
      <alignment horizontal="center" vertical="center" wrapText="1"/>
    </xf>
    <xf numFmtId="0" fontId="42" fillId="15" borderId="30" xfId="0" applyFont="1" applyFill="1" applyBorder="1" applyAlignment="1">
      <alignment horizontal="center" vertical="center" wrapText="1"/>
    </xf>
    <xf numFmtId="0" fontId="42" fillId="15" borderId="39" xfId="0" applyFont="1" applyFill="1" applyBorder="1" applyAlignment="1">
      <alignment horizontal="center" vertical="center" wrapText="1"/>
    </xf>
    <xf numFmtId="0" fontId="42" fillId="15" borderId="41" xfId="0" applyFont="1" applyFill="1" applyBorder="1" applyAlignment="1">
      <alignment horizontal="center" vertical="center" wrapText="1"/>
    </xf>
    <xf numFmtId="0" fontId="42" fillId="15" borderId="38" xfId="0" applyFont="1" applyFill="1" applyBorder="1" applyAlignment="1">
      <alignment horizontal="center" vertical="center"/>
    </xf>
    <xf numFmtId="0" fontId="42" fillId="15" borderId="37" xfId="0" applyFont="1" applyFill="1" applyBorder="1" applyAlignment="1">
      <alignment horizontal="center" vertical="center"/>
    </xf>
    <xf numFmtId="0" fontId="42" fillId="15" borderId="40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</cellXfs>
  <cellStyles count="8">
    <cellStyle name="Monétaire" xfId="2" builtinId="4"/>
    <cellStyle name="Monétaire 2" xfId="4" xr:uid="{00000000-0005-0000-0000-000001000000}"/>
    <cellStyle name="Normal" xfId="0" builtinId="0"/>
    <cellStyle name="Normal 2" xfId="3" xr:uid="{00000000-0005-0000-0000-000003000000}"/>
    <cellStyle name="Normal 2 2" xfId="1" xr:uid="{00000000-0005-0000-0000-000004000000}"/>
    <cellStyle name="Normal 2 3" xfId="5" xr:uid="{00000000-0005-0000-0000-000005000000}"/>
    <cellStyle name="Normal 3" xfId="6" xr:uid="{00000000-0005-0000-0000-000006000000}"/>
    <cellStyle name="Pourcentage 2" xfId="7" xr:uid="{00000000-0005-0000-0000-000007000000}"/>
  </cellStyles>
  <dxfs count="0"/>
  <tableStyles count="0" defaultTableStyle="TableStyleMedium2" defaultPivotStyle="PivotStyleLight16"/>
  <colors>
    <mruColors>
      <color rgb="FFFED178"/>
      <color rgb="FFB7E0FF"/>
      <color rgb="FFD5E296"/>
      <color rgb="FFB2CA3A"/>
      <color rgb="FFC2D565"/>
      <color rgb="FFE9F0C6"/>
      <color rgb="FFD6DCE4"/>
      <color rgb="FFDEE8AA"/>
      <color rgb="FF0070C0"/>
      <color rgb="FF9B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377031</xdr:colOff>
      <xdr:row>0</xdr:row>
      <xdr:rowOff>47625</xdr:rowOff>
    </xdr:from>
    <xdr:to>
      <xdr:col>6</xdr:col>
      <xdr:colOff>1208881</xdr:colOff>
      <xdr:row>0</xdr:row>
      <xdr:rowOff>1127125</xdr:rowOff>
    </xdr:to>
    <xdr:pic>
      <xdr:nvPicPr>
        <xdr:cNvPr id="3" name="Image 2" descr="France nation verte logo - Publicité et affichage : logos à ..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0469" y="47625"/>
          <a:ext cx="13081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11906</xdr:colOff>
      <xdr:row>0</xdr:row>
      <xdr:rowOff>11907</xdr:rowOff>
    </xdr:from>
    <xdr:to>
      <xdr:col>1</xdr:col>
      <xdr:colOff>1214437</xdr:colOff>
      <xdr:row>1</xdr:row>
      <xdr:rowOff>61046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A23A748-AEB0-49D7-BE84-7937CCBEF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844" y="11907"/>
          <a:ext cx="1202531" cy="1227858"/>
        </a:xfrm>
        <a:prstGeom prst="rect">
          <a:avLst/>
        </a:prstGeom>
      </xdr:spPr>
    </xdr:pic>
    <xdr:clientData/>
  </xdr:twoCellAnchor>
  <xdr:twoCellAnchor>
    <xdr:from>
      <xdr:col>1</xdr:col>
      <xdr:colOff>1226345</xdr:colOff>
      <xdr:row>0</xdr:row>
      <xdr:rowOff>416720</xdr:rowOff>
    </xdr:from>
    <xdr:to>
      <xdr:col>3</xdr:col>
      <xdr:colOff>1540670</xdr:colOff>
      <xdr:row>0</xdr:row>
      <xdr:rowOff>873192</xdr:rowOff>
    </xdr:to>
    <xdr:sp macro="" textlink="">
      <xdr:nvSpPr>
        <xdr:cNvPr id="6" name="Zone de texte 2">
          <a:extLst>
            <a:ext uri="{FF2B5EF4-FFF2-40B4-BE49-F238E27FC236}">
              <a16:creationId xmlns:a16="http://schemas.microsoft.com/office/drawing/2014/main" id="{9B86DF2F-DE19-4303-9AA9-33A9DB60F35E}"/>
            </a:ext>
          </a:extLst>
        </xdr:cNvPr>
        <xdr:cNvSpPr txBox="1">
          <a:spLocks noChangeArrowheads="1"/>
        </xdr:cNvSpPr>
      </xdr:nvSpPr>
      <xdr:spPr bwMode="auto">
        <a:xfrm>
          <a:off x="1488283" y="416720"/>
          <a:ext cx="4410075" cy="456472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9000"/>
            </a:lnSpc>
            <a:spcAft>
              <a:spcPts val="0"/>
            </a:spcAft>
          </a:pPr>
          <a:r>
            <a:rPr lang="fr-FR" sz="1000" b="1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DRAAF Centre-Val de Loire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19000"/>
            </a:lnSpc>
            <a:spcAft>
              <a:spcPts val="0"/>
            </a:spcAft>
          </a:pPr>
          <a:r>
            <a:rPr lang="fr-FR" sz="1000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Direction régionale de l’alimentation, de l’agriculture et de la forêt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756443</xdr:colOff>
      <xdr:row>0</xdr:row>
      <xdr:rowOff>0</xdr:rowOff>
    </xdr:from>
    <xdr:ext cx="1517650" cy="1177925"/>
    <xdr:pic>
      <xdr:nvPicPr>
        <xdr:cNvPr id="3" name="Image 2" descr="France nation verte logo - Publicité et affichage : logos à ..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4881" y="0"/>
          <a:ext cx="1517650" cy="11779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59531</xdr:colOff>
      <xdr:row>0</xdr:row>
      <xdr:rowOff>119062</xdr:rowOff>
    </xdr:from>
    <xdr:to>
      <xdr:col>1</xdr:col>
      <xdr:colOff>1262062</xdr:colOff>
      <xdr:row>2</xdr:row>
      <xdr:rowOff>394420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BA3AF7-56B3-4F6F-9CF0-7F5B5CA0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94" y="119062"/>
          <a:ext cx="1202531" cy="1227858"/>
        </a:xfrm>
        <a:prstGeom prst="rect">
          <a:avLst/>
        </a:prstGeom>
      </xdr:spPr>
    </xdr:pic>
    <xdr:clientData/>
  </xdr:twoCellAnchor>
  <xdr:twoCellAnchor>
    <xdr:from>
      <xdr:col>1</xdr:col>
      <xdr:colOff>1273970</xdr:colOff>
      <xdr:row>0</xdr:row>
      <xdr:rowOff>523875</xdr:rowOff>
    </xdr:from>
    <xdr:to>
      <xdr:col>4</xdr:col>
      <xdr:colOff>576264</xdr:colOff>
      <xdr:row>2</xdr:row>
      <xdr:rowOff>27847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36971125-70D5-4683-B4A8-228FAD705CE2}"/>
            </a:ext>
          </a:extLst>
        </xdr:cNvPr>
        <xdr:cNvSpPr txBox="1">
          <a:spLocks noChangeArrowheads="1"/>
        </xdr:cNvSpPr>
      </xdr:nvSpPr>
      <xdr:spPr bwMode="auto">
        <a:xfrm>
          <a:off x="1774033" y="523875"/>
          <a:ext cx="4410075" cy="456472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9000"/>
            </a:lnSpc>
            <a:spcAft>
              <a:spcPts val="0"/>
            </a:spcAft>
          </a:pPr>
          <a:r>
            <a:rPr lang="fr-FR" sz="1000" b="1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DRAAF Centre-Val de Loire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19000"/>
            </a:lnSpc>
            <a:spcAft>
              <a:spcPts val="0"/>
            </a:spcAft>
          </a:pPr>
          <a:r>
            <a:rPr lang="fr-FR" sz="1000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Direction régionale de l’alimentation, de l’agriculture et de la forêt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994568</xdr:colOff>
      <xdr:row>0</xdr:row>
      <xdr:rowOff>0</xdr:rowOff>
    </xdr:from>
    <xdr:ext cx="1517650" cy="1177925"/>
    <xdr:pic>
      <xdr:nvPicPr>
        <xdr:cNvPr id="3" name="Image 2" descr="France nation verte logo - Publicité et affichage : logos à ..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131" y="0"/>
          <a:ext cx="1517650" cy="11779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47624</xdr:colOff>
      <xdr:row>0</xdr:row>
      <xdr:rowOff>0</xdr:rowOff>
    </xdr:from>
    <xdr:to>
      <xdr:col>1</xdr:col>
      <xdr:colOff>1250155</xdr:colOff>
      <xdr:row>3</xdr:row>
      <xdr:rowOff>84858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923FF41-31B3-4FD1-9456-FF8EE818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718" y="0"/>
          <a:ext cx="1202531" cy="1227858"/>
        </a:xfrm>
        <a:prstGeom prst="rect">
          <a:avLst/>
        </a:prstGeom>
      </xdr:spPr>
    </xdr:pic>
    <xdr:clientData/>
  </xdr:twoCellAnchor>
  <xdr:twoCellAnchor>
    <xdr:from>
      <xdr:col>1</xdr:col>
      <xdr:colOff>1262063</xdr:colOff>
      <xdr:row>0</xdr:row>
      <xdr:rowOff>404813</xdr:rowOff>
    </xdr:from>
    <xdr:to>
      <xdr:col>4</xdr:col>
      <xdr:colOff>921544</xdr:colOff>
      <xdr:row>1</xdr:row>
      <xdr:rowOff>123097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A4119B42-9905-46B6-8B46-3FCA6EA52D8D}"/>
            </a:ext>
          </a:extLst>
        </xdr:cNvPr>
        <xdr:cNvSpPr txBox="1">
          <a:spLocks noChangeArrowheads="1"/>
        </xdr:cNvSpPr>
      </xdr:nvSpPr>
      <xdr:spPr bwMode="auto">
        <a:xfrm>
          <a:off x="1631157" y="404813"/>
          <a:ext cx="4410075" cy="456472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9000"/>
            </a:lnSpc>
            <a:spcAft>
              <a:spcPts val="0"/>
            </a:spcAft>
          </a:pPr>
          <a:r>
            <a:rPr lang="fr-FR" sz="1000" b="1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DRAAF Centre-Val de Loire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19000"/>
            </a:lnSpc>
            <a:spcAft>
              <a:spcPts val="0"/>
            </a:spcAft>
          </a:pPr>
          <a:r>
            <a:rPr lang="fr-FR" sz="1000" kern="1400">
              <a:solidFill>
                <a:srgbClr val="000000"/>
              </a:solidFill>
              <a:effectLst/>
              <a:latin typeface="Marianne" panose="02000000000000000000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Direction régionale de l’alimentation, de l’agriculture et de la forêt</a:t>
          </a:r>
          <a:endParaRPr lang="fr-FR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ette.aspar\Downloads\EVALUATION%20FINANCIERE%20de%20l'ANIMATION%20N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-SRPE/24-AGROFORESTERIE/PACTE%20HAIE%202024/AAP%20DRAAF/AAP%20Animation%202024/Mod&#232;les%20pi&#232;ces%20justificatives%20&#224;%20joindre%20dans%20DS/Plan%20d'action%20de%20votre%20proj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tion"/>
      <sheetName val="Référentiels"/>
      <sheetName val="SYNTHESE"/>
      <sheetName val="VOLET1-Info-détect°"/>
      <sheetName val="VOLET2-Plantation"/>
      <sheetName val="VOLET3-Gest°durable"/>
      <sheetName val="VOLET4-formation tec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liste des actions"/>
      <sheetName val="2- Stratégie d'action"/>
      <sheetName val="3- Calendrier prévisionnel"/>
    </sheetNames>
    <sheetDataSet>
      <sheetData sheetId="0">
        <row r="9">
          <cell r="B9" t="str">
            <v>ex: réunion d'information auprès des agriculteurs</v>
          </cell>
          <cell r="C9" t="str">
            <v>ex: diagnostic avant plantation</v>
          </cell>
          <cell r="D9" t="str">
            <v>ex: PGDH</v>
          </cell>
          <cell r="E9" t="str">
            <v>ex: Formation sur la labellisation des haies</v>
          </cell>
          <cell r="F9" t="str">
            <v>ex: réunion de coordination des actions</v>
          </cell>
        </row>
        <row r="10">
          <cell r="B10" t="str">
            <v>ex: Création de flyers</v>
          </cell>
          <cell r="C10" t="str">
            <v>ex: commande de plants</v>
          </cell>
          <cell r="D10" t="str">
            <v>ex: Diagnostic  simplifié de GD</v>
          </cell>
          <cell r="E10" t="str">
            <v>ex: Formation sur la réglementation de la haie</v>
          </cell>
          <cell r="F10" t="str">
            <v xml:space="preserve">ex: Création d'un outil de suivi 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showGridLines="0" topLeftCell="A19" zoomScale="80" zoomScaleNormal="80" workbookViewId="0">
      <selection activeCell="B20" sqref="B20:C20"/>
    </sheetView>
  </sheetViews>
  <sheetFormatPr baseColWidth="10" defaultColWidth="11.42578125" defaultRowHeight="15"/>
  <cols>
    <col min="1" max="1" width="4" style="2" customWidth="1"/>
    <col min="2" max="2" width="30.7109375" style="2" customWidth="1"/>
    <col min="3" max="5" width="30.7109375" style="3" customWidth="1"/>
    <col min="6" max="6" width="7.140625" style="13" customWidth="1"/>
    <col min="7" max="7" width="54.28515625" style="3" customWidth="1"/>
    <col min="8" max="8" width="5.85546875" style="2" customWidth="1"/>
    <col min="9" max="16384" width="11.42578125" style="2"/>
  </cols>
  <sheetData>
    <row r="1" spans="2:7" ht="93" customHeight="1">
      <c r="B1" s="176"/>
      <c r="C1" s="176"/>
      <c r="D1" s="176"/>
      <c r="E1" s="176"/>
      <c r="F1" s="12"/>
    </row>
    <row r="2" spans="2:7" ht="12" customHeight="1">
      <c r="B2" s="197"/>
      <c r="C2" s="197"/>
      <c r="D2" s="197"/>
      <c r="E2" s="197"/>
      <c r="F2" s="197"/>
      <c r="G2" s="156"/>
    </row>
    <row r="3" spans="2:7" s="15" customFormat="1" ht="15.75">
      <c r="B3" s="177" t="s">
        <v>20</v>
      </c>
      <c r="C3" s="178"/>
      <c r="D3" s="178"/>
      <c r="E3" s="179"/>
      <c r="F3" s="26"/>
      <c r="G3" s="28"/>
    </row>
    <row r="4" spans="2:7" ht="28.5" customHeight="1">
      <c r="B4" s="181"/>
      <c r="C4" s="182"/>
      <c r="D4" s="182"/>
      <c r="E4" s="183"/>
      <c r="F4" s="27"/>
      <c r="G4" s="28"/>
    </row>
    <row r="5" spans="2:7" ht="52.5" customHeight="1">
      <c r="B5" s="203" t="s">
        <v>80</v>
      </c>
      <c r="C5" s="204"/>
      <c r="D5" s="204"/>
      <c r="E5" s="205"/>
      <c r="F5" s="27"/>
      <c r="G5" s="28"/>
    </row>
    <row r="6" spans="2:7" ht="44.25" customHeight="1">
      <c r="B6" s="181"/>
      <c r="C6" s="182"/>
      <c r="D6" s="182"/>
      <c r="E6" s="183"/>
      <c r="F6" s="27"/>
      <c r="G6" s="28"/>
    </row>
    <row r="7" spans="2:7" ht="15.75">
      <c r="B7" s="177" t="s">
        <v>64</v>
      </c>
      <c r="C7" s="178"/>
      <c r="D7" s="178"/>
      <c r="E7" s="179"/>
      <c r="F7" s="27"/>
      <c r="G7" s="28"/>
    </row>
    <row r="8" spans="2:7" ht="23.25" customHeight="1">
      <c r="B8" s="181"/>
      <c r="C8" s="182"/>
      <c r="D8" s="182"/>
      <c r="E8" s="183"/>
      <c r="F8" s="27"/>
      <c r="G8" s="28"/>
    </row>
    <row r="9" spans="2:7" ht="15.75">
      <c r="C9" s="28"/>
      <c r="D9" s="28"/>
      <c r="E9" s="28"/>
      <c r="F9" s="27"/>
      <c r="G9" s="28"/>
    </row>
    <row r="10" spans="2:7" ht="15.75">
      <c r="B10" s="187" t="s">
        <v>21</v>
      </c>
      <c r="C10" s="187"/>
      <c r="D10" s="187"/>
      <c r="F10" s="180"/>
      <c r="G10" s="180"/>
    </row>
    <row r="11" spans="2:7" ht="27.75" customHeight="1">
      <c r="B11" s="118" t="s">
        <v>3</v>
      </c>
      <c r="C11" s="119" t="s">
        <v>39</v>
      </c>
      <c r="D11" s="120" t="s">
        <v>17</v>
      </c>
      <c r="F11" s="180"/>
      <c r="G11" s="180"/>
    </row>
    <row r="12" spans="2:7">
      <c r="C12"/>
      <c r="D12"/>
      <c r="E12"/>
      <c r="F12" s="180"/>
      <c r="G12" s="180"/>
    </row>
    <row r="13" spans="2:7" ht="21">
      <c r="B13" s="186" t="s">
        <v>2</v>
      </c>
      <c r="C13" s="186"/>
      <c r="D13" s="186"/>
      <c r="E13" s="186"/>
      <c r="F13" s="180"/>
      <c r="G13" s="180"/>
    </row>
    <row r="14" spans="2:7" ht="19.5" thickBot="1">
      <c r="C14" s="1"/>
      <c r="D14"/>
      <c r="E14"/>
      <c r="F14" s="18"/>
      <c r="G14" s="2"/>
    </row>
    <row r="15" spans="2:7" ht="18" customHeight="1" thickBot="1">
      <c r="B15" s="184" t="s">
        <v>18</v>
      </c>
      <c r="C15" s="185"/>
      <c r="D15" s="161" t="s">
        <v>19</v>
      </c>
      <c r="E15" s="162" t="s">
        <v>36</v>
      </c>
      <c r="F15" s="19"/>
      <c r="G15" s="2"/>
    </row>
    <row r="16" spans="2:7" ht="18" customHeight="1">
      <c r="C16" s="89"/>
      <c r="D16" s="90"/>
      <c r="E16" s="90"/>
      <c r="F16" s="23"/>
      <c r="G16" s="2"/>
    </row>
    <row r="17" spans="2:7" ht="38.25" customHeight="1" thickBot="1">
      <c r="B17" s="171" t="s">
        <v>70</v>
      </c>
      <c r="C17" s="171"/>
      <c r="D17" s="171"/>
      <c r="E17" s="171"/>
      <c r="F17" s="20"/>
      <c r="G17" s="2"/>
    </row>
    <row r="18" spans="2:7" ht="18" customHeight="1">
      <c r="B18" s="172" t="s">
        <v>37</v>
      </c>
      <c r="C18" s="173"/>
      <c r="D18" s="110">
        <f>Animation!G18</f>
        <v>0</v>
      </c>
      <c r="E18" s="111">
        <f>0</f>
        <v>0</v>
      </c>
      <c r="F18" s="21"/>
      <c r="G18" s="2"/>
    </row>
    <row r="19" spans="2:7" ht="18" customHeight="1">
      <c r="B19" s="174" t="s">
        <v>38</v>
      </c>
      <c r="C19" s="175"/>
      <c r="D19" s="112">
        <f>Animation!G35</f>
        <v>0</v>
      </c>
      <c r="E19" s="113">
        <f>0</f>
        <v>0</v>
      </c>
      <c r="F19" s="21"/>
      <c r="G19" s="2"/>
    </row>
    <row r="20" spans="2:7" ht="18" customHeight="1">
      <c r="B20" s="174" t="s">
        <v>0</v>
      </c>
      <c r="C20" s="175"/>
      <c r="D20" s="112">
        <f>Animation!G46</f>
        <v>0</v>
      </c>
      <c r="E20" s="113">
        <f>0</f>
        <v>0</v>
      </c>
      <c r="F20" s="157"/>
      <c r="G20" s="158"/>
    </row>
    <row r="21" spans="2:7" ht="18" customHeight="1">
      <c r="B21" s="174" t="s">
        <v>1</v>
      </c>
      <c r="C21" s="175"/>
      <c r="D21" s="112">
        <f>Animation!G57</f>
        <v>0</v>
      </c>
      <c r="E21" s="113">
        <v>0</v>
      </c>
      <c r="F21" s="165" t="str">
        <f>IF(D21&gt;(0.2*(D24)),"Les frais de sous-traitance dépassent le plafond de 20% du coût total des actions d'animation","")</f>
        <v/>
      </c>
      <c r="G21" s="163"/>
    </row>
    <row r="22" spans="2:7" ht="18" customHeight="1">
      <c r="B22" s="174" t="s">
        <v>45</v>
      </c>
      <c r="C22" s="175"/>
      <c r="D22" s="112">
        <f>Animation!G58</f>
        <v>0</v>
      </c>
      <c r="E22" s="113">
        <v>0</v>
      </c>
      <c r="F22" s="165"/>
      <c r="G22" s="163"/>
    </row>
    <row r="23" spans="2:7" ht="18" customHeight="1" thickBot="1">
      <c r="B23" s="166" t="s">
        <v>83</v>
      </c>
      <c r="C23" s="167"/>
      <c r="D23" s="114">
        <f>Animation!G66</f>
        <v>0</v>
      </c>
      <c r="E23" s="115">
        <v>0</v>
      </c>
      <c r="F23" s="198"/>
      <c r="G23" s="199"/>
    </row>
    <row r="24" spans="2:7" ht="18" customHeight="1" thickTop="1" thickBot="1">
      <c r="B24" s="168" t="s">
        <v>71</v>
      </c>
      <c r="C24" s="169"/>
      <c r="D24" s="116">
        <f>SUM(D18:D23)</f>
        <v>0</v>
      </c>
      <c r="E24" s="117">
        <f>SUM(E18:E23)</f>
        <v>0</v>
      </c>
      <c r="F24" s="198"/>
      <c r="G24" s="199"/>
    </row>
    <row r="25" spans="2:7" ht="18" customHeight="1">
      <c r="C25" s="24"/>
      <c r="D25" s="23"/>
      <c r="E25" s="23"/>
      <c r="F25" s="23"/>
      <c r="G25" s="2"/>
    </row>
    <row r="26" spans="2:7" ht="26.25" customHeight="1" thickBot="1">
      <c r="B26" s="170" t="s">
        <v>65</v>
      </c>
      <c r="C26" s="170"/>
      <c r="D26" s="170"/>
      <c r="E26" s="170"/>
      <c r="F26" s="20"/>
      <c r="G26" s="2"/>
    </row>
    <row r="27" spans="2:7" ht="32.1" customHeight="1">
      <c r="B27" s="208" t="s">
        <v>66</v>
      </c>
      <c r="C27" s="209"/>
      <c r="D27" s="110">
        <f>SUMIF(Investissement!$D$14:D40,"I1",Investissement!$F$14:F40)</f>
        <v>0</v>
      </c>
      <c r="E27" s="111">
        <f>0</f>
        <v>0</v>
      </c>
      <c r="F27" s="21"/>
      <c r="G27" s="2"/>
    </row>
    <row r="28" spans="2:7" ht="32.1" customHeight="1">
      <c r="B28" s="210" t="s">
        <v>67</v>
      </c>
      <c r="C28" s="211"/>
      <c r="D28" s="112">
        <f>SUMIF(Investissement!$D$14:D41,"I2",Investissement!$F$14:F41)</f>
        <v>0</v>
      </c>
      <c r="E28" s="113">
        <v>0</v>
      </c>
      <c r="F28" s="21"/>
      <c r="G28" s="2"/>
    </row>
    <row r="29" spans="2:7" ht="32.1" customHeight="1">
      <c r="B29" s="210" t="s">
        <v>68</v>
      </c>
      <c r="C29" s="211"/>
      <c r="D29" s="112">
        <f>SUMIF(Investissement!$D$14:D42,"I3",Investissement!$F$14:F42)</f>
        <v>0</v>
      </c>
      <c r="E29" s="113">
        <v>0</v>
      </c>
      <c r="F29" s="21"/>
      <c r="G29" s="2"/>
    </row>
    <row r="30" spans="2:7" ht="32.1" customHeight="1" thickBot="1">
      <c r="B30" s="212" t="s">
        <v>69</v>
      </c>
      <c r="C30" s="213"/>
      <c r="D30" s="114">
        <f>SUMIF(Investissement!$D$14:D43,"I4",Investissement!$F$14:F43)</f>
        <v>0</v>
      </c>
      <c r="E30" s="115">
        <v>0</v>
      </c>
      <c r="F30" s="21"/>
      <c r="G30" s="2"/>
    </row>
    <row r="31" spans="2:7" ht="17.25" thickTop="1" thickBot="1">
      <c r="B31" s="206" t="s">
        <v>72</v>
      </c>
      <c r="C31" s="207"/>
      <c r="D31" s="116">
        <f>SUM(D27:D30)</f>
        <v>0</v>
      </c>
      <c r="E31" s="117">
        <f>SUM(E27:E30)</f>
        <v>0</v>
      </c>
      <c r="F31" s="22"/>
      <c r="G31" s="2"/>
    </row>
    <row r="32" spans="2:7">
      <c r="C32" s="154"/>
      <c r="D32"/>
      <c r="E32"/>
      <c r="F32" s="18"/>
      <c r="G32"/>
    </row>
    <row r="33" spans="2:7" ht="24.75" customHeight="1" thickBot="1">
      <c r="B33" s="170" t="s">
        <v>78</v>
      </c>
      <c r="C33" s="170"/>
      <c r="D33" s="170"/>
      <c r="E33" s="170"/>
      <c r="F33" s="163"/>
      <c r="G33" s="164"/>
    </row>
    <row r="34" spans="2:7" ht="17.25" customHeight="1" thickTop="1" thickBot="1">
      <c r="B34" s="201" t="s">
        <v>77</v>
      </c>
      <c r="C34" s="202"/>
      <c r="D34" s="116">
        <f>SUM(D27:D32)</f>
        <v>0</v>
      </c>
      <c r="E34" s="117">
        <f>SUM(E27:E32)</f>
        <v>0</v>
      </c>
      <c r="F34" s="200" t="str">
        <f>IF(D34&lt;5000,"Le coût total du projet est inférieur au plancher de 5 000 €",IF(D34&gt;300000,"Le coût total du projet est supérieur au plafond  de 300 000 €",""))</f>
        <v>Le coût total du projet est inférieur au plancher de 5 000 €</v>
      </c>
      <c r="G34" s="253"/>
    </row>
    <row r="35" spans="2:7" ht="15.75" customHeight="1" thickBot="1">
      <c r="C35" s="160"/>
      <c r="D35"/>
      <c r="E35"/>
      <c r="F35" s="18"/>
      <c r="G35"/>
    </row>
    <row r="36" spans="2:7" ht="18" customHeight="1">
      <c r="B36" s="188" t="s">
        <v>49</v>
      </c>
      <c r="C36" s="189"/>
      <c r="D36" s="189"/>
      <c r="E36" s="190"/>
      <c r="F36" s="2"/>
      <c r="G36" s="2"/>
    </row>
    <row r="37" spans="2:7" ht="18" customHeight="1">
      <c r="B37" s="191"/>
      <c r="C37" s="192"/>
      <c r="D37" s="192"/>
      <c r="E37" s="193"/>
      <c r="F37" s="2"/>
      <c r="G37" s="2"/>
    </row>
    <row r="38" spans="2:7" ht="18" customHeight="1">
      <c r="B38" s="191"/>
      <c r="C38" s="192"/>
      <c r="D38" s="192"/>
      <c r="E38" s="193"/>
      <c r="F38" s="2"/>
      <c r="G38" s="2"/>
    </row>
    <row r="39" spans="2:7" ht="18" customHeight="1">
      <c r="B39" s="191"/>
      <c r="C39" s="192"/>
      <c r="D39" s="192"/>
      <c r="E39" s="193"/>
      <c r="F39" s="2"/>
      <c r="G39" s="2"/>
    </row>
    <row r="40" spans="2:7" ht="18" customHeight="1">
      <c r="B40" s="191"/>
      <c r="C40" s="192"/>
      <c r="D40" s="192"/>
      <c r="E40" s="193"/>
      <c r="F40" s="2"/>
      <c r="G40" s="2"/>
    </row>
    <row r="41" spans="2:7" ht="18" customHeight="1">
      <c r="B41" s="191"/>
      <c r="C41" s="192"/>
      <c r="D41" s="192"/>
      <c r="E41" s="193"/>
      <c r="F41" s="2"/>
      <c r="G41" s="2"/>
    </row>
    <row r="42" spans="2:7" ht="18" customHeight="1">
      <c r="B42" s="191"/>
      <c r="C42" s="192"/>
      <c r="D42" s="192"/>
      <c r="E42" s="193"/>
      <c r="F42" s="2"/>
      <c r="G42" s="2"/>
    </row>
    <row r="43" spans="2:7" ht="18" customHeight="1">
      <c r="B43" s="191"/>
      <c r="C43" s="192"/>
      <c r="D43" s="192"/>
      <c r="E43" s="193"/>
      <c r="F43" s="2"/>
      <c r="G43" s="2"/>
    </row>
    <row r="44" spans="2:7" ht="18" customHeight="1" thickBot="1">
      <c r="B44" s="194"/>
      <c r="C44" s="195"/>
      <c r="D44" s="195"/>
      <c r="E44" s="196"/>
      <c r="F44" s="2"/>
      <c r="G44" s="2"/>
    </row>
    <row r="45" spans="2:7" ht="18" customHeight="1">
      <c r="C45" s="4"/>
      <c r="D45" s="4"/>
      <c r="E45" s="155"/>
      <c r="F45" s="2"/>
      <c r="G45" s="2"/>
    </row>
    <row r="46" spans="2:7" ht="18" customHeight="1">
      <c r="C46" s="4"/>
      <c r="D46" s="4"/>
      <c r="E46" s="4"/>
      <c r="F46" s="14"/>
      <c r="G46" s="4"/>
    </row>
    <row r="47" spans="2:7" ht="18" customHeight="1">
      <c r="C47" s="4"/>
      <c r="D47" s="4"/>
      <c r="E47" s="4"/>
      <c r="F47" s="14"/>
      <c r="G47" s="4"/>
    </row>
    <row r="48" spans="2:7" ht="18" customHeight="1">
      <c r="C48" s="4"/>
      <c r="D48" s="4"/>
      <c r="E48" s="4"/>
      <c r="F48" s="14"/>
      <c r="G48" s="4"/>
    </row>
  </sheetData>
  <mergeCells count="31">
    <mergeCell ref="F34:G34"/>
    <mergeCell ref="B36:E44"/>
    <mergeCell ref="B2:F2"/>
    <mergeCell ref="F23:G24"/>
    <mergeCell ref="B34:C34"/>
    <mergeCell ref="B5:E5"/>
    <mergeCell ref="B6:E6"/>
    <mergeCell ref="B7:E7"/>
    <mergeCell ref="B8:E8"/>
    <mergeCell ref="B22:C22"/>
    <mergeCell ref="B31:C31"/>
    <mergeCell ref="B26:E26"/>
    <mergeCell ref="B27:C27"/>
    <mergeCell ref="B28:C28"/>
    <mergeCell ref="B29:C29"/>
    <mergeCell ref="B30:C30"/>
    <mergeCell ref="B1:E1"/>
    <mergeCell ref="B3:E3"/>
    <mergeCell ref="F10:G13"/>
    <mergeCell ref="B4:E4"/>
    <mergeCell ref="B15:C15"/>
    <mergeCell ref="B13:E13"/>
    <mergeCell ref="B10:D10"/>
    <mergeCell ref="B23:C23"/>
    <mergeCell ref="B24:C24"/>
    <mergeCell ref="B33:E33"/>
    <mergeCell ref="B17:E17"/>
    <mergeCell ref="B18:C18"/>
    <mergeCell ref="B19:C19"/>
    <mergeCell ref="B20:C20"/>
    <mergeCell ref="B21:C21"/>
  </mergeCells>
  <pageMargins left="0.25" right="0.25" top="0.75" bottom="0.75" header="0.3" footer="0.3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77"/>
  <sheetViews>
    <sheetView showGridLines="0" tabSelected="1" zoomScale="80" zoomScaleNormal="80" workbookViewId="0">
      <selection activeCell="B59" sqref="B59:I59"/>
    </sheetView>
  </sheetViews>
  <sheetFormatPr baseColWidth="10" defaultRowHeight="15"/>
  <cols>
    <col min="1" max="1" width="7.5703125" customWidth="1"/>
    <col min="2" max="2" width="30.5703125" customWidth="1"/>
    <col min="3" max="4" width="23" bestFit="1" customWidth="1"/>
    <col min="5" max="5" width="19.85546875" customWidth="1"/>
    <col min="6" max="6" width="24.42578125" customWidth="1"/>
    <col min="7" max="7" width="15.28515625" customWidth="1"/>
    <col min="8" max="8" width="15.5703125" customWidth="1"/>
    <col min="9" max="9" width="28.7109375" customWidth="1"/>
    <col min="10" max="10" width="7.140625" customWidth="1"/>
  </cols>
  <sheetData>
    <row r="1" spans="1:1024" ht="58.5" customHeight="1">
      <c r="A1" s="214"/>
      <c r="B1" s="214"/>
      <c r="C1" s="214"/>
      <c r="D1" s="214"/>
      <c r="E1" s="102"/>
    </row>
    <row r="2" spans="1:1024" ht="17.45" customHeight="1">
      <c r="A2" s="102"/>
      <c r="B2" s="102"/>
      <c r="C2" s="102"/>
      <c r="D2" s="102"/>
      <c r="E2" s="102"/>
    </row>
    <row r="3" spans="1:1024" ht="37.5" customHeight="1"/>
    <row r="4" spans="1:1024" ht="30" customHeight="1">
      <c r="B4" s="221" t="s">
        <v>81</v>
      </c>
      <c r="C4" s="221"/>
      <c r="D4" s="221"/>
      <c r="E4" s="221"/>
      <c r="F4" s="221"/>
      <c r="G4" s="221"/>
      <c r="H4" s="221"/>
      <c r="I4" s="221"/>
    </row>
    <row r="5" spans="1:1024" ht="15" customHeight="1">
      <c r="B5" s="221"/>
      <c r="C5" s="221"/>
      <c r="D5" s="221"/>
      <c r="E5" s="221"/>
      <c r="F5" s="221"/>
      <c r="G5" s="221"/>
      <c r="H5" s="221"/>
      <c r="I5" s="221"/>
    </row>
    <row r="6" spans="1:1024" ht="18.75">
      <c r="B6" s="103"/>
      <c r="C6" s="103"/>
      <c r="D6" s="103"/>
      <c r="E6" s="103"/>
    </row>
    <row r="7" spans="1:1024" s="5" customFormat="1" ht="18" customHeight="1">
      <c r="A7" s="44"/>
      <c r="B7" s="215" t="s">
        <v>53</v>
      </c>
      <c r="C7" s="215"/>
      <c r="D7" s="215"/>
      <c r="E7" s="215"/>
      <c r="F7" s="215"/>
      <c r="G7" s="215"/>
      <c r="H7" s="215"/>
      <c r="I7" s="215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</row>
    <row r="8" spans="1:1024" s="5" customFormat="1" ht="27.75" customHeight="1" thickBot="1">
      <c r="A8" s="44"/>
      <c r="B8" s="216" t="s">
        <v>54</v>
      </c>
      <c r="C8" s="216"/>
      <c r="D8" s="216"/>
      <c r="E8" s="216"/>
      <c r="F8" s="216"/>
      <c r="G8" s="216"/>
      <c r="H8" s="216"/>
      <c r="I8" s="216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</row>
    <row r="9" spans="1:1024" ht="45.75" customHeight="1" thickBot="1">
      <c r="A9" s="16"/>
      <c r="B9" s="45" t="s">
        <v>4</v>
      </c>
      <c r="C9" s="46" t="s">
        <v>33</v>
      </c>
      <c r="D9" s="46" t="s">
        <v>34</v>
      </c>
      <c r="E9" s="46" t="s">
        <v>35</v>
      </c>
      <c r="F9" s="46" t="s">
        <v>22</v>
      </c>
      <c r="G9" s="46" t="s">
        <v>23</v>
      </c>
      <c r="H9" s="46" t="s">
        <v>11</v>
      </c>
      <c r="I9" s="47" t="s">
        <v>24</v>
      </c>
    </row>
    <row r="10" spans="1:1024">
      <c r="A10" s="16"/>
      <c r="B10" s="217"/>
      <c r="C10" s="48" t="s">
        <v>6</v>
      </c>
      <c r="D10" s="104" t="s">
        <v>13</v>
      </c>
      <c r="E10" s="49"/>
      <c r="F10" s="50">
        <v>2</v>
      </c>
      <c r="G10" s="51">
        <f>E10*F10</f>
        <v>0</v>
      </c>
      <c r="H10" s="219">
        <f>SUM(G10:G11)</f>
        <v>0</v>
      </c>
      <c r="I10" s="52"/>
    </row>
    <row r="11" spans="1:1024">
      <c r="A11" s="16"/>
      <c r="B11" s="218"/>
      <c r="C11" s="53" t="s">
        <v>5</v>
      </c>
      <c r="D11" s="105" t="s">
        <v>12</v>
      </c>
      <c r="E11" s="54"/>
      <c r="F11" s="55">
        <v>3</v>
      </c>
      <c r="G11" s="56">
        <f t="shared" ref="G11:G17" si="0">E11*F11</f>
        <v>0</v>
      </c>
      <c r="H11" s="220"/>
      <c r="I11" s="57"/>
    </row>
    <row r="12" spans="1:1024">
      <c r="A12" s="16"/>
      <c r="B12" s="218"/>
      <c r="C12" s="53" t="s">
        <v>62</v>
      </c>
      <c r="D12" s="105"/>
      <c r="E12" s="54"/>
      <c r="F12" s="55">
        <v>5</v>
      </c>
      <c r="G12" s="56">
        <f t="shared" si="0"/>
        <v>0</v>
      </c>
      <c r="H12" s="220">
        <f>SUM(G12:G13)</f>
        <v>0</v>
      </c>
      <c r="I12" s="57"/>
    </row>
    <row r="13" spans="1:1024">
      <c r="A13" s="16"/>
      <c r="B13" s="218"/>
      <c r="C13" s="53"/>
      <c r="D13" s="105"/>
      <c r="E13" s="54"/>
      <c r="F13" s="55">
        <v>0</v>
      </c>
      <c r="G13" s="56">
        <f t="shared" si="0"/>
        <v>0</v>
      </c>
      <c r="H13" s="220"/>
      <c r="I13" s="57"/>
    </row>
    <row r="14" spans="1:1024">
      <c r="A14" s="16"/>
      <c r="B14" s="222"/>
      <c r="C14" s="58"/>
      <c r="D14" s="59"/>
      <c r="E14" s="54"/>
      <c r="F14" s="55">
        <v>0</v>
      </c>
      <c r="G14" s="56">
        <f t="shared" si="0"/>
        <v>0</v>
      </c>
      <c r="H14" s="220">
        <f>SUM(G14:G15)</f>
        <v>0</v>
      </c>
      <c r="I14" s="57"/>
    </row>
    <row r="15" spans="1:1024">
      <c r="A15" s="16"/>
      <c r="B15" s="222"/>
      <c r="C15" s="58"/>
      <c r="D15" s="59"/>
      <c r="E15" s="54"/>
      <c r="F15" s="55">
        <v>0</v>
      </c>
      <c r="G15" s="56">
        <f t="shared" si="0"/>
        <v>0</v>
      </c>
      <c r="H15" s="220"/>
      <c r="I15" s="57"/>
    </row>
    <row r="16" spans="1:1024">
      <c r="A16" s="16"/>
      <c r="B16" s="222"/>
      <c r="C16" s="60"/>
      <c r="D16" s="59"/>
      <c r="E16" s="54"/>
      <c r="F16" s="55">
        <v>0</v>
      </c>
      <c r="G16" s="56">
        <f t="shared" si="0"/>
        <v>0</v>
      </c>
      <c r="H16" s="220">
        <f>SUM(G16:G17)</f>
        <v>0</v>
      </c>
      <c r="I16" s="57"/>
    </row>
    <row r="17" spans="1:9" ht="15.75" thickBot="1">
      <c r="A17" s="16"/>
      <c r="B17" s="223"/>
      <c r="C17" s="61"/>
      <c r="D17" s="62"/>
      <c r="E17" s="63"/>
      <c r="F17" s="64">
        <v>0</v>
      </c>
      <c r="G17" s="65">
        <f t="shared" si="0"/>
        <v>0</v>
      </c>
      <c r="H17" s="224"/>
      <c r="I17" s="66"/>
    </row>
    <row r="18" spans="1:9" ht="15.75" thickBot="1">
      <c r="A18" s="16"/>
      <c r="B18" s="67"/>
      <c r="C18" s="67"/>
      <c r="D18" s="67"/>
      <c r="E18" s="68" t="s">
        <v>15</v>
      </c>
      <c r="F18" s="69">
        <f>SUM(F10:F17)</f>
        <v>10</v>
      </c>
      <c r="G18" s="70">
        <f>SUM(G10:G17)</f>
        <v>0</v>
      </c>
      <c r="H18" s="71">
        <f>SUM(H10:H17)</f>
        <v>0</v>
      </c>
      <c r="I18" s="72"/>
    </row>
    <row r="19" spans="1:9" ht="22.5" customHeight="1" thickBot="1">
      <c r="A19" s="16"/>
      <c r="B19" s="216" t="s">
        <v>55</v>
      </c>
      <c r="C19" s="216"/>
      <c r="D19" s="216"/>
      <c r="E19" s="216"/>
      <c r="F19" s="216"/>
      <c r="G19" s="216"/>
      <c r="H19" s="216"/>
      <c r="I19" s="216"/>
    </row>
    <row r="20" spans="1:9" ht="41.25" customHeight="1" thickBot="1">
      <c r="A20" s="16"/>
      <c r="B20" s="153" t="s">
        <v>4</v>
      </c>
      <c r="C20" s="45" t="s">
        <v>6</v>
      </c>
      <c r="D20" s="46" t="s">
        <v>16</v>
      </c>
      <c r="E20" s="46" t="s">
        <v>25</v>
      </c>
      <c r="F20" s="46" t="s">
        <v>63</v>
      </c>
      <c r="G20" s="46" t="s">
        <v>23</v>
      </c>
      <c r="H20" s="46" t="s">
        <v>11</v>
      </c>
      <c r="I20" s="47" t="s">
        <v>24</v>
      </c>
    </row>
    <row r="21" spans="1:9">
      <c r="A21" s="16"/>
      <c r="B21" s="217"/>
      <c r="C21" s="48" t="s">
        <v>6</v>
      </c>
      <c r="D21" s="225" t="s">
        <v>10</v>
      </c>
      <c r="E21" s="92"/>
      <c r="F21" s="95"/>
      <c r="G21" s="51">
        <f>E21*F21</f>
        <v>0</v>
      </c>
      <c r="H21" s="219">
        <f>SUM(G21:G22)</f>
        <v>0</v>
      </c>
      <c r="I21" s="73"/>
    </row>
    <row r="22" spans="1:9">
      <c r="A22" s="16"/>
      <c r="B22" s="218"/>
      <c r="C22" s="53" t="s">
        <v>5</v>
      </c>
      <c r="D22" s="226"/>
      <c r="E22" s="93"/>
      <c r="F22" s="96"/>
      <c r="G22" s="56">
        <f t="shared" ref="G22:G29" si="1">E22*F22</f>
        <v>0</v>
      </c>
      <c r="H22" s="220"/>
      <c r="I22" s="74"/>
    </row>
    <row r="23" spans="1:9">
      <c r="A23" s="16"/>
      <c r="B23" s="218"/>
      <c r="C23" s="53" t="s">
        <v>6</v>
      </c>
      <c r="D23" s="226" t="s">
        <v>9</v>
      </c>
      <c r="E23" s="93"/>
      <c r="F23" s="96"/>
      <c r="G23" s="56">
        <f t="shared" si="1"/>
        <v>0</v>
      </c>
      <c r="H23" s="220"/>
      <c r="I23" s="74"/>
    </row>
    <row r="24" spans="1:9">
      <c r="A24" s="16"/>
      <c r="B24" s="218"/>
      <c r="C24" s="53" t="s">
        <v>5</v>
      </c>
      <c r="D24" s="226"/>
      <c r="E24" s="93"/>
      <c r="F24" s="96"/>
      <c r="G24" s="56">
        <f t="shared" si="1"/>
        <v>0</v>
      </c>
      <c r="H24" s="220"/>
      <c r="I24" s="74"/>
    </row>
    <row r="25" spans="1:9">
      <c r="A25" s="16"/>
      <c r="B25" s="218"/>
      <c r="C25" s="53" t="s">
        <v>6</v>
      </c>
      <c r="D25" s="226" t="s">
        <v>8</v>
      </c>
      <c r="E25" s="93"/>
      <c r="F25" s="96"/>
      <c r="G25" s="56">
        <f t="shared" si="1"/>
        <v>0</v>
      </c>
      <c r="H25" s="220"/>
      <c r="I25" s="74"/>
    </row>
    <row r="26" spans="1:9">
      <c r="A26" s="16"/>
      <c r="B26" s="218"/>
      <c r="C26" s="53" t="s">
        <v>5</v>
      </c>
      <c r="D26" s="226"/>
      <c r="E26" s="93"/>
      <c r="F26" s="96"/>
      <c r="G26" s="56">
        <f t="shared" si="1"/>
        <v>0</v>
      </c>
      <c r="H26" s="220"/>
      <c r="I26" s="74"/>
    </row>
    <row r="27" spans="1:9">
      <c r="A27" s="16"/>
      <c r="B27" s="218"/>
      <c r="C27" s="53" t="s">
        <v>6</v>
      </c>
      <c r="D27" s="226" t="s">
        <v>79</v>
      </c>
      <c r="E27" s="93"/>
      <c r="F27" s="96"/>
      <c r="G27" s="56">
        <f t="shared" si="1"/>
        <v>0</v>
      </c>
      <c r="H27" s="220">
        <f t="shared" ref="H27" si="2">SUM(G27:G28)</f>
        <v>0</v>
      </c>
      <c r="I27" s="74"/>
    </row>
    <row r="28" spans="1:9">
      <c r="A28" s="16"/>
      <c r="B28" s="218"/>
      <c r="C28" s="53" t="s">
        <v>5</v>
      </c>
      <c r="D28" s="226"/>
      <c r="E28" s="93"/>
      <c r="F28" s="96"/>
      <c r="G28" s="56">
        <f t="shared" si="1"/>
        <v>0</v>
      </c>
      <c r="H28" s="220"/>
      <c r="I28" s="74"/>
    </row>
    <row r="29" spans="1:9">
      <c r="A29" s="16"/>
      <c r="B29" s="218"/>
      <c r="C29" s="53" t="s">
        <v>6</v>
      </c>
      <c r="D29" s="226" t="s">
        <v>9</v>
      </c>
      <c r="E29" s="93"/>
      <c r="F29" s="96"/>
      <c r="G29" s="56">
        <f t="shared" si="1"/>
        <v>0</v>
      </c>
      <c r="H29" s="220"/>
      <c r="I29" s="74"/>
    </row>
    <row r="30" spans="1:9">
      <c r="A30" s="16"/>
      <c r="B30" s="218"/>
      <c r="C30" s="53" t="s">
        <v>5</v>
      </c>
      <c r="D30" s="226"/>
      <c r="E30" s="93"/>
      <c r="F30" s="96"/>
      <c r="G30" s="56">
        <f>E30*F30</f>
        <v>0</v>
      </c>
      <c r="H30" s="220"/>
      <c r="I30" s="74"/>
    </row>
    <row r="31" spans="1:9">
      <c r="A31" s="16"/>
      <c r="B31" s="218"/>
      <c r="C31" s="53" t="s">
        <v>6</v>
      </c>
      <c r="D31" s="226" t="s">
        <v>8</v>
      </c>
      <c r="E31" s="93"/>
      <c r="F31" s="96"/>
      <c r="G31" s="56">
        <f t="shared" ref="G31:G34" si="3">E31*F31</f>
        <v>0</v>
      </c>
      <c r="H31" s="220"/>
      <c r="I31" s="74"/>
    </row>
    <row r="32" spans="1:9">
      <c r="A32" s="16"/>
      <c r="B32" s="218"/>
      <c r="C32" s="53" t="s">
        <v>5</v>
      </c>
      <c r="D32" s="226"/>
      <c r="E32" s="93"/>
      <c r="F32" s="96"/>
      <c r="G32" s="56">
        <f t="shared" si="3"/>
        <v>0</v>
      </c>
      <c r="H32" s="220"/>
      <c r="I32" s="74"/>
    </row>
    <row r="33" spans="1:9">
      <c r="A33" s="16"/>
      <c r="B33" s="218"/>
      <c r="C33" s="53"/>
      <c r="D33" s="105"/>
      <c r="E33" s="93"/>
      <c r="F33" s="96"/>
      <c r="G33" s="56">
        <f t="shared" si="3"/>
        <v>0</v>
      </c>
      <c r="H33" s="220">
        <f t="shared" ref="H33" si="4">SUM(G33:G34)</f>
        <v>0</v>
      </c>
      <c r="I33" s="74"/>
    </row>
    <row r="34" spans="1:9" ht="15.75" thickBot="1">
      <c r="A34" s="16"/>
      <c r="B34" s="227" t="s">
        <v>5</v>
      </c>
      <c r="C34" s="75"/>
      <c r="D34" s="76"/>
      <c r="E34" s="94"/>
      <c r="F34" s="97"/>
      <c r="G34" s="65">
        <f t="shared" si="3"/>
        <v>0</v>
      </c>
      <c r="H34" s="224"/>
      <c r="I34" s="77"/>
    </row>
    <row r="35" spans="1:9" ht="15.75" thickBot="1">
      <c r="A35" s="16"/>
      <c r="B35" s="67"/>
      <c r="C35" s="67"/>
      <c r="D35" s="72"/>
      <c r="E35" s="72"/>
      <c r="F35" s="68" t="s">
        <v>15</v>
      </c>
      <c r="G35" s="78">
        <f>SUM(G21:G34)</f>
        <v>0</v>
      </c>
      <c r="H35" s="78">
        <f>SUM(H21:H34)</f>
        <v>0</v>
      </c>
      <c r="I35" s="79"/>
    </row>
    <row r="36" spans="1:9">
      <c r="B36" s="10"/>
      <c r="C36" s="10"/>
      <c r="D36" s="32"/>
      <c r="E36" s="34"/>
      <c r="F36" s="34"/>
      <c r="G36" s="34"/>
      <c r="H36" s="33"/>
      <c r="I36" s="35"/>
    </row>
    <row r="37" spans="1:9" ht="24" customHeight="1" thickBot="1">
      <c r="B37" s="216" t="s">
        <v>56</v>
      </c>
      <c r="C37" s="216"/>
      <c r="D37" s="216"/>
      <c r="E37" s="216"/>
      <c r="F37" s="216"/>
      <c r="G37" s="216"/>
      <c r="H37" s="216"/>
      <c r="I37" s="216"/>
    </row>
    <row r="38" spans="1:9" ht="45">
      <c r="B38" s="82" t="s">
        <v>14</v>
      </c>
      <c r="C38" s="127" t="s">
        <v>31</v>
      </c>
      <c r="D38" s="127" t="s">
        <v>7</v>
      </c>
      <c r="E38" s="127" t="s">
        <v>23</v>
      </c>
      <c r="F38" s="127" t="s">
        <v>48</v>
      </c>
      <c r="G38" s="127" t="s">
        <v>47</v>
      </c>
      <c r="H38" s="234" t="s">
        <v>24</v>
      </c>
      <c r="I38" s="235"/>
    </row>
    <row r="39" spans="1:9">
      <c r="B39" s="43" t="s">
        <v>6</v>
      </c>
      <c r="C39" s="41">
        <v>0</v>
      </c>
      <c r="D39" s="91">
        <f>SUMIF(C10:C17,B39,F10:F17)</f>
        <v>7</v>
      </c>
      <c r="E39" s="91">
        <f>C39*D39</f>
        <v>0</v>
      </c>
      <c r="F39" s="39">
        <f>SUMIF($C$10:C17,B39,$G$10:G17)*0.2</f>
        <v>0</v>
      </c>
      <c r="G39" s="39">
        <f>IF(E39&gt;F39,F39,E39)</f>
        <v>0</v>
      </c>
      <c r="H39" s="236"/>
      <c r="I39" s="237"/>
    </row>
    <row r="40" spans="1:9">
      <c r="B40" s="43" t="s">
        <v>5</v>
      </c>
      <c r="C40" s="41">
        <v>0</v>
      </c>
      <c r="D40" s="91">
        <f t="shared" ref="D40:D42" si="5">SUMIF(C11:C18,B40,F11:F18)</f>
        <v>3</v>
      </c>
      <c r="E40" s="91">
        <f>C40*D40</f>
        <v>0</v>
      </c>
      <c r="F40" s="39">
        <f>SUMIF($C$10:C17,B40,$G$10:G17)*0.2</f>
        <v>0</v>
      </c>
      <c r="G40" s="39">
        <f t="shared" ref="G40:G45" si="6">IF(E40&gt;F40,F40,E40)</f>
        <v>0</v>
      </c>
      <c r="H40" s="228"/>
      <c r="I40" s="229"/>
    </row>
    <row r="41" spans="1:9">
      <c r="B41" s="43"/>
      <c r="C41" s="41">
        <v>0</v>
      </c>
      <c r="D41" s="91">
        <f t="shared" si="5"/>
        <v>0</v>
      </c>
      <c r="E41" s="91">
        <f t="shared" ref="E41:E45" si="7">C41*D41</f>
        <v>0</v>
      </c>
      <c r="F41" s="39">
        <f>SUMIF($C$10:C18,B41,$G$10:G18)*0.2</f>
        <v>0</v>
      </c>
      <c r="G41" s="39">
        <f t="shared" si="6"/>
        <v>0</v>
      </c>
      <c r="H41" s="151"/>
      <c r="I41" s="152"/>
    </row>
    <row r="42" spans="1:9">
      <c r="B42" s="43"/>
      <c r="C42" s="41">
        <v>0</v>
      </c>
      <c r="D42" s="91">
        <f t="shared" si="5"/>
        <v>0</v>
      </c>
      <c r="E42" s="91">
        <f t="shared" si="7"/>
        <v>0</v>
      </c>
      <c r="F42" s="39">
        <f>SUMIF($C$10:C19,B42,$G$10:G19)*0.2</f>
        <v>0</v>
      </c>
      <c r="G42" s="39">
        <f t="shared" si="6"/>
        <v>0</v>
      </c>
      <c r="H42" s="151"/>
      <c r="I42" s="152"/>
    </row>
    <row r="43" spans="1:9">
      <c r="B43" s="43"/>
      <c r="C43" s="41">
        <v>0</v>
      </c>
      <c r="D43" s="91">
        <f>SUMIF(C12:C19,B43,F12:F19)</f>
        <v>0</v>
      </c>
      <c r="E43" s="91">
        <f t="shared" si="7"/>
        <v>0</v>
      </c>
      <c r="F43" s="39">
        <f>SUMIF($C$10:C18,B43,$G$10:G18)*0.2</f>
        <v>0</v>
      </c>
      <c r="G43" s="39">
        <f t="shared" si="6"/>
        <v>0</v>
      </c>
      <c r="H43" s="228"/>
      <c r="I43" s="229"/>
    </row>
    <row r="44" spans="1:9">
      <c r="B44" s="43"/>
      <c r="C44" s="41">
        <v>0</v>
      </c>
      <c r="D44" s="91">
        <f>SUMIF(C13:C20,B44,F13:F20)</f>
        <v>0</v>
      </c>
      <c r="E44" s="91">
        <f t="shared" si="7"/>
        <v>0</v>
      </c>
      <c r="F44" s="39">
        <f>SUMIF($C$10:C19,B44,$G$10:G19)*0.2</f>
        <v>0</v>
      </c>
      <c r="G44" s="39">
        <f t="shared" si="6"/>
        <v>0</v>
      </c>
      <c r="H44" s="228"/>
      <c r="I44" s="229"/>
    </row>
    <row r="45" spans="1:9" ht="15.75" thickBot="1">
      <c r="B45" s="142"/>
      <c r="C45" s="131">
        <v>0</v>
      </c>
      <c r="D45" s="91">
        <f>SUMIF(C14:C21,B45,F14:F21)</f>
        <v>0</v>
      </c>
      <c r="E45" s="91">
        <f t="shared" si="7"/>
        <v>0</v>
      </c>
      <c r="F45" s="39">
        <f>SUMIF($C$10:C20,B45,$G$10:G20)*0.2</f>
        <v>0</v>
      </c>
      <c r="G45" s="130">
        <f t="shared" si="6"/>
        <v>0</v>
      </c>
      <c r="H45" s="238"/>
      <c r="I45" s="239"/>
    </row>
    <row r="46" spans="1:9" ht="22.5" customHeight="1" thickBot="1">
      <c r="B46" s="10"/>
      <c r="C46" s="40" t="s">
        <v>27</v>
      </c>
      <c r="D46" s="148">
        <f>SUM(D39:D44)</f>
        <v>10</v>
      </c>
      <c r="E46" s="149">
        <f>SUM(F39:F44)</f>
        <v>0</v>
      </c>
      <c r="F46" s="149">
        <f>SUM(G39:G44)</f>
        <v>0</v>
      </c>
      <c r="G46" s="150">
        <f>SUM(H39:H45)</f>
        <v>0</v>
      </c>
      <c r="H46" s="33"/>
      <c r="I46" s="35"/>
    </row>
    <row r="47" spans="1:9">
      <c r="B47" s="10"/>
      <c r="C47" s="10"/>
      <c r="D47" s="10"/>
      <c r="E47" s="10"/>
      <c r="F47" s="10"/>
      <c r="G47" s="29"/>
      <c r="H47" s="33"/>
      <c r="I47" s="35"/>
    </row>
    <row r="48" spans="1:9" ht="18">
      <c r="B48" s="215" t="s">
        <v>57</v>
      </c>
      <c r="C48" s="215"/>
      <c r="D48" s="215"/>
      <c r="E48" s="215"/>
      <c r="F48" s="215"/>
      <c r="G48" s="215"/>
      <c r="H48" s="215"/>
      <c r="I48" s="215"/>
    </row>
    <row r="49" spans="2:9" ht="21" customHeight="1" thickBot="1">
      <c r="B49" s="216" t="s">
        <v>84</v>
      </c>
      <c r="C49" s="216"/>
      <c r="D49" s="216"/>
      <c r="E49" s="216"/>
      <c r="F49" s="216"/>
      <c r="G49" s="216"/>
      <c r="H49" s="216"/>
      <c r="I49" s="216"/>
    </row>
    <row r="50" spans="2:9" ht="30">
      <c r="B50" s="80" t="s">
        <v>30</v>
      </c>
      <c r="C50" s="81" t="s">
        <v>28</v>
      </c>
      <c r="D50" s="81" t="s">
        <v>4</v>
      </c>
      <c r="E50" s="81" t="s">
        <v>29</v>
      </c>
      <c r="F50" s="88" t="s">
        <v>63</v>
      </c>
      <c r="G50" s="88" t="s">
        <v>32</v>
      </c>
      <c r="H50" s="240" t="s">
        <v>26</v>
      </c>
      <c r="I50" s="241"/>
    </row>
    <row r="51" spans="2:9">
      <c r="B51" s="43"/>
      <c r="C51" s="37"/>
      <c r="D51" s="37"/>
      <c r="E51" s="37"/>
      <c r="F51" s="38"/>
      <c r="G51" s="83">
        <f>IF(B51="",0,E51*F51)</f>
        <v>0</v>
      </c>
      <c r="H51" s="230"/>
      <c r="I51" s="231"/>
    </row>
    <row r="52" spans="2:9">
      <c r="B52" s="43"/>
      <c r="C52" s="37"/>
      <c r="D52" s="37"/>
      <c r="E52" s="37"/>
      <c r="F52" s="38"/>
      <c r="G52" s="83">
        <f t="shared" ref="G52:G53" si="8">IF(B52="",0,E52*F52)</f>
        <v>0</v>
      </c>
      <c r="H52" s="125"/>
      <c r="I52" s="126"/>
    </row>
    <row r="53" spans="2:9">
      <c r="B53" s="43"/>
      <c r="C53" s="37"/>
      <c r="D53" s="37"/>
      <c r="E53" s="37"/>
      <c r="F53" s="38"/>
      <c r="G53" s="83">
        <f t="shared" si="8"/>
        <v>0</v>
      </c>
      <c r="H53" s="125"/>
      <c r="I53" s="126"/>
    </row>
    <row r="54" spans="2:9">
      <c r="B54" s="43"/>
      <c r="C54" s="37"/>
      <c r="D54" s="37"/>
      <c r="E54" s="37"/>
      <c r="F54" s="38"/>
      <c r="G54" s="83">
        <f>IF(B54="",0,E54*F54)</f>
        <v>0</v>
      </c>
      <c r="H54" s="125"/>
      <c r="I54" s="126"/>
    </row>
    <row r="55" spans="2:9">
      <c r="B55" s="106"/>
      <c r="C55" s="37"/>
      <c r="D55" s="37"/>
      <c r="E55" s="37"/>
      <c r="F55" s="38"/>
      <c r="G55" s="83">
        <f>IF(B55="",0,E55*F55)</f>
        <v>0</v>
      </c>
      <c r="H55" s="230"/>
      <c r="I55" s="231"/>
    </row>
    <row r="56" spans="2:9" ht="15.75" thickBot="1">
      <c r="B56" s="107"/>
      <c r="C56" s="30"/>
      <c r="D56" s="30"/>
      <c r="E56" s="30"/>
      <c r="F56" s="31"/>
      <c r="G56" s="84">
        <f>IF(B56="",0,E56*F56)</f>
        <v>0</v>
      </c>
      <c r="H56" s="232"/>
      <c r="I56" s="233"/>
    </row>
    <row r="57" spans="2:9" ht="15.75" thickBot="1">
      <c r="B57" s="252"/>
      <c r="C57" s="10"/>
      <c r="D57" s="10"/>
      <c r="F57" s="40" t="s">
        <v>27</v>
      </c>
      <c r="G57" s="86">
        <f>SUM(G51:G56)</f>
        <v>0</v>
      </c>
      <c r="H57" s="85"/>
      <c r="I57" s="36"/>
    </row>
    <row r="58" spans="2:9">
      <c r="B58" s="16"/>
      <c r="C58" s="16"/>
      <c r="D58" s="16"/>
      <c r="E58" s="16"/>
      <c r="F58" s="16"/>
      <c r="G58" s="16"/>
      <c r="H58" s="16"/>
      <c r="I58" s="16"/>
    </row>
    <row r="59" spans="2:9" ht="23.25" customHeight="1" thickBot="1">
      <c r="B59" s="216" t="s">
        <v>82</v>
      </c>
      <c r="C59" s="216"/>
      <c r="D59" s="216"/>
      <c r="E59" s="216"/>
      <c r="F59" s="216"/>
      <c r="G59" s="216"/>
      <c r="H59" s="216"/>
      <c r="I59" s="216"/>
    </row>
    <row r="60" spans="2:9" ht="30">
      <c r="B60" s="80" t="s">
        <v>30</v>
      </c>
      <c r="C60" s="81" t="s">
        <v>28</v>
      </c>
      <c r="D60" s="81" t="s">
        <v>4</v>
      </c>
      <c r="E60" s="81" t="s">
        <v>29</v>
      </c>
      <c r="F60" s="88" t="s">
        <v>63</v>
      </c>
      <c r="G60" s="88" t="s">
        <v>32</v>
      </c>
      <c r="H60" s="240" t="s">
        <v>26</v>
      </c>
      <c r="I60" s="241"/>
    </row>
    <row r="61" spans="2:9">
      <c r="B61" s="143"/>
      <c r="C61" s="144"/>
      <c r="D61" s="144"/>
      <c r="E61" s="144"/>
      <c r="F61" s="145"/>
      <c r="G61" s="83">
        <f t="shared" ref="G61:G62" si="9">IF(B61="",0,E61*F61)</f>
        <v>0</v>
      </c>
      <c r="H61" s="146"/>
      <c r="I61" s="147"/>
    </row>
    <row r="62" spans="2:9">
      <c r="B62" s="143"/>
      <c r="C62" s="144"/>
      <c r="D62" s="144"/>
      <c r="E62" s="144"/>
      <c r="F62" s="145"/>
      <c r="G62" s="83">
        <f t="shared" si="9"/>
        <v>0</v>
      </c>
      <c r="H62" s="146"/>
      <c r="I62" s="147"/>
    </row>
    <row r="63" spans="2:9">
      <c r="B63" s="43"/>
      <c r="C63" s="37"/>
      <c r="D63" s="37"/>
      <c r="E63" s="37"/>
      <c r="F63" s="38"/>
      <c r="G63" s="83">
        <f>IF(B63="",0,E63*F63)</f>
        <v>0</v>
      </c>
      <c r="H63" s="230"/>
      <c r="I63" s="231"/>
    </row>
    <row r="64" spans="2:9">
      <c r="B64" s="106"/>
      <c r="C64" s="37"/>
      <c r="D64" s="37"/>
      <c r="E64" s="37"/>
      <c r="F64" s="38"/>
      <c r="G64" s="83">
        <f>IF(B64="",0,E64*F64)</f>
        <v>0</v>
      </c>
      <c r="H64" s="230"/>
      <c r="I64" s="231"/>
    </row>
    <row r="65" spans="2:9" ht="15.75" thickBot="1">
      <c r="B65" s="107"/>
      <c r="C65" s="30"/>
      <c r="D65" s="30"/>
      <c r="E65" s="30"/>
      <c r="F65" s="31"/>
      <c r="G65" s="84">
        <f>IF(B65="",0,E65*F65)</f>
        <v>0</v>
      </c>
      <c r="H65" s="232"/>
      <c r="I65" s="233"/>
    </row>
    <row r="66" spans="2:9" ht="15.75" thickBot="1">
      <c r="B66" s="252"/>
      <c r="C66" s="10"/>
      <c r="D66" s="10"/>
      <c r="F66" s="42" t="s">
        <v>27</v>
      </c>
      <c r="G66" s="86">
        <f>SUM(G63:G65)</f>
        <v>0</v>
      </c>
      <c r="H66" s="85"/>
      <c r="I66" s="36"/>
    </row>
    <row r="67" spans="2:9">
      <c r="B67" s="16"/>
      <c r="C67" s="16"/>
      <c r="D67" s="16"/>
      <c r="E67" s="16"/>
      <c r="F67" s="16"/>
      <c r="G67" s="16"/>
      <c r="H67" s="16"/>
      <c r="I67" s="16"/>
    </row>
    <row r="68" spans="2:9">
      <c r="B68" s="16"/>
      <c r="C68" s="16"/>
      <c r="D68" s="16"/>
      <c r="E68" s="16"/>
      <c r="F68" s="16"/>
      <c r="G68" s="16"/>
      <c r="H68" s="16"/>
      <c r="I68" s="16"/>
    </row>
    <row r="69" spans="2:9">
      <c r="B69" s="16"/>
      <c r="C69" s="16"/>
      <c r="D69" s="16"/>
      <c r="E69" s="16"/>
      <c r="F69" s="16"/>
      <c r="G69" s="16"/>
      <c r="H69" s="16"/>
      <c r="I69" s="16"/>
    </row>
    <row r="70" spans="2:9">
      <c r="B70" s="16"/>
      <c r="C70" s="16"/>
      <c r="D70" s="16"/>
      <c r="E70" s="16"/>
      <c r="F70" s="16"/>
      <c r="G70" s="16"/>
      <c r="H70" s="16"/>
      <c r="I70" s="16"/>
    </row>
    <row r="71" spans="2:9">
      <c r="B71" s="16"/>
      <c r="C71" s="16"/>
      <c r="D71" s="16"/>
      <c r="E71" s="16"/>
      <c r="F71" s="16"/>
      <c r="G71" s="16"/>
      <c r="H71" s="16"/>
      <c r="I71" s="16"/>
    </row>
    <row r="72" spans="2:9">
      <c r="B72" s="16"/>
      <c r="C72" s="16"/>
      <c r="D72" s="16"/>
      <c r="E72" s="16"/>
      <c r="F72" s="16"/>
      <c r="G72" s="16"/>
      <c r="H72" s="16"/>
      <c r="I72" s="16"/>
    </row>
    <row r="73" spans="2:9">
      <c r="B73" s="16"/>
      <c r="C73" s="16"/>
      <c r="D73" s="16"/>
      <c r="E73" s="16"/>
      <c r="F73" s="16"/>
      <c r="G73" s="16"/>
      <c r="H73" s="16"/>
      <c r="I73" s="16"/>
    </row>
    <row r="74" spans="2:9" ht="18">
      <c r="B74" s="17"/>
      <c r="C74" s="17"/>
      <c r="D74" s="17"/>
      <c r="E74" s="17"/>
      <c r="F74" s="17"/>
      <c r="G74" s="17"/>
      <c r="H74" s="17"/>
      <c r="I74" s="17"/>
    </row>
    <row r="75" spans="2:9" ht="18">
      <c r="B75" s="17"/>
      <c r="C75" s="17"/>
      <c r="D75" s="17"/>
      <c r="E75" s="17"/>
      <c r="F75" s="17"/>
      <c r="G75" s="17"/>
      <c r="H75" s="17"/>
      <c r="I75" s="17"/>
    </row>
    <row r="76" spans="2:9" ht="18">
      <c r="B76" s="17"/>
      <c r="C76" s="17"/>
      <c r="D76" s="17"/>
      <c r="E76" s="17"/>
      <c r="F76" s="17"/>
      <c r="G76" s="17"/>
      <c r="H76" s="17"/>
      <c r="I76" s="17"/>
    </row>
    <row r="77" spans="2:9" ht="18">
      <c r="B77" s="17"/>
      <c r="C77" s="17"/>
      <c r="D77" s="17"/>
      <c r="E77" s="17"/>
      <c r="F77" s="17"/>
      <c r="G77" s="17"/>
      <c r="H77" s="17"/>
      <c r="I77" s="17"/>
    </row>
  </sheetData>
  <mergeCells count="43">
    <mergeCell ref="H63:I63"/>
    <mergeCell ref="H64:I64"/>
    <mergeCell ref="H65:I65"/>
    <mergeCell ref="H38:I38"/>
    <mergeCell ref="H39:I39"/>
    <mergeCell ref="H45:I45"/>
    <mergeCell ref="H50:I50"/>
    <mergeCell ref="H51:I51"/>
    <mergeCell ref="H55:I55"/>
    <mergeCell ref="H56:I56"/>
    <mergeCell ref="B59:I59"/>
    <mergeCell ref="H60:I60"/>
    <mergeCell ref="B33:B34"/>
    <mergeCell ref="H33:H34"/>
    <mergeCell ref="B37:I37"/>
    <mergeCell ref="B48:I48"/>
    <mergeCell ref="B49:I49"/>
    <mergeCell ref="H40:I40"/>
    <mergeCell ref="H43:I43"/>
    <mergeCell ref="H44:I44"/>
    <mergeCell ref="B27:B32"/>
    <mergeCell ref="D27:D28"/>
    <mergeCell ref="D29:D30"/>
    <mergeCell ref="D31:D32"/>
    <mergeCell ref="H27:H32"/>
    <mergeCell ref="B19:I19"/>
    <mergeCell ref="B21:B26"/>
    <mergeCell ref="D21:D22"/>
    <mergeCell ref="D23:D24"/>
    <mergeCell ref="D25:D26"/>
    <mergeCell ref="H21:H26"/>
    <mergeCell ref="B12:B13"/>
    <mergeCell ref="H12:H13"/>
    <mergeCell ref="B14:B15"/>
    <mergeCell ref="H14:H15"/>
    <mergeCell ref="B16:B17"/>
    <mergeCell ref="H16:H17"/>
    <mergeCell ref="A1:D1"/>
    <mergeCell ref="B7:I7"/>
    <mergeCell ref="B8:I8"/>
    <mergeCell ref="B10:B11"/>
    <mergeCell ref="H10:H11"/>
    <mergeCell ref="B4:I5"/>
  </mergeCells>
  <dataValidations count="4">
    <dataValidation type="decimal" allowBlank="1" showInputMessage="1" showErrorMessage="1" errorTitle="dépassement plafond 700 €" promptTitle="max 700 €" sqref="E10:E17" xr:uid="{00000000-0002-0000-0300-000000000000}">
      <formula1>0</formula1>
      <formula2>700</formula2>
    </dataValidation>
    <dataValidation allowBlank="1" showInputMessage="1" showErrorMessage="1" prompt="en HT ou TTC au regard de la situation de la structure vis à vis de la TVA" sqref="F21:F34" xr:uid="{00000000-0002-0000-0300-000001000000}"/>
    <dataValidation allowBlank="1" showInputMessage="1" showErrorMessage="1" prompt="en HT ou TTC au regard de la situation de la strcuture vis à vis de la TVA" sqref="F51:F56" xr:uid="{00000000-0002-0000-0300-000002000000}"/>
    <dataValidation allowBlank="1" showInputMessage="1" showErrorMessage="1" prompt="en HT ou TTC au regard de la situation de la structure vis-à-vis de la TVA" sqref="F61:F65" xr:uid="{00000000-0002-0000-0300-000003000000}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40"/>
  <sheetViews>
    <sheetView showGridLines="0" topLeftCell="A4" zoomScale="80" zoomScaleNormal="80" workbookViewId="0">
      <selection activeCell="B15" sqref="B15"/>
    </sheetView>
  </sheetViews>
  <sheetFormatPr baseColWidth="10" defaultRowHeight="15"/>
  <cols>
    <col min="1" max="1" width="5.5703125" customWidth="1"/>
    <col min="2" max="2" width="32.7109375" customWidth="1"/>
    <col min="3" max="3" width="21" customWidth="1"/>
    <col min="4" max="4" width="17.5703125" customWidth="1"/>
    <col min="5" max="5" width="20.7109375" customWidth="1"/>
    <col min="6" max="6" width="17.7109375" customWidth="1"/>
    <col min="7" max="7" width="20.7109375" hidden="1" customWidth="1"/>
    <col min="8" max="8" width="20.7109375" customWidth="1"/>
    <col min="9" max="9" width="17.140625" customWidth="1"/>
    <col min="10" max="10" width="20.7109375" hidden="1" customWidth="1"/>
    <col min="11" max="11" width="20.7109375" customWidth="1"/>
    <col min="12" max="12" width="17.140625" customWidth="1"/>
    <col min="13" max="13" width="27" customWidth="1"/>
    <col min="14" max="14" width="7.140625" customWidth="1"/>
  </cols>
  <sheetData>
    <row r="1" spans="2:13" ht="58.5" customHeight="1">
      <c r="B1" s="121"/>
      <c r="C1" s="159"/>
      <c r="D1" s="121"/>
      <c r="E1" s="121"/>
      <c r="F1" s="121"/>
      <c r="G1" s="98"/>
      <c r="H1" s="11"/>
    </row>
    <row r="2" spans="2:13" ht="17.45" customHeight="1">
      <c r="B2" s="11"/>
      <c r="C2" s="109"/>
      <c r="D2" s="11"/>
      <c r="E2" s="11"/>
      <c r="F2" s="11"/>
      <c r="G2" s="98"/>
      <c r="H2" s="11"/>
    </row>
    <row r="4" spans="2:13" ht="27" customHeight="1">
      <c r="B4" s="242" t="s">
        <v>59</v>
      </c>
      <c r="C4" s="242"/>
      <c r="D4" s="242"/>
      <c r="E4" s="242"/>
      <c r="F4" s="242"/>
      <c r="G4" s="242"/>
      <c r="H4" s="242"/>
    </row>
    <row r="5" spans="2:13" ht="15" customHeight="1">
      <c r="B5" s="121"/>
      <c r="C5" s="121"/>
      <c r="D5" s="108"/>
      <c r="E5" s="108"/>
      <c r="F5" s="108"/>
      <c r="G5" s="108"/>
      <c r="H5" s="108"/>
      <c r="K5" s="87" t="s">
        <v>73</v>
      </c>
    </row>
    <row r="6" spans="2:13" ht="21.75" customHeight="1">
      <c r="B6" s="243" t="s">
        <v>50</v>
      </c>
      <c r="C6" s="244"/>
      <c r="D6" s="244"/>
      <c r="E6" s="244"/>
      <c r="F6" s="244"/>
      <c r="G6" s="244"/>
      <c r="H6" s="244"/>
      <c r="I6" s="99"/>
      <c r="J6" s="100"/>
      <c r="K6" s="87" t="s">
        <v>74</v>
      </c>
    </row>
    <row r="7" spans="2:13" ht="21.75" customHeight="1">
      <c r="B7" s="243"/>
      <c r="C7" s="244"/>
      <c r="D7" s="244"/>
      <c r="E7" s="244"/>
      <c r="F7" s="244"/>
      <c r="G7" s="244"/>
      <c r="H7" s="244"/>
      <c r="I7" s="99"/>
      <c r="J7" s="100"/>
      <c r="K7" s="87" t="s">
        <v>75</v>
      </c>
    </row>
    <row r="8" spans="2:13" ht="18.75" customHeight="1">
      <c r="B8" s="243"/>
      <c r="C8" s="244"/>
      <c r="D8" s="244"/>
      <c r="E8" s="244"/>
      <c r="F8" s="244"/>
      <c r="G8" s="244"/>
      <c r="H8" s="244"/>
      <c r="I8" s="99"/>
      <c r="J8" s="100"/>
      <c r="K8" s="87" t="s">
        <v>76</v>
      </c>
    </row>
    <row r="9" spans="2:13" ht="18.75" customHeight="1">
      <c r="B9" s="243"/>
      <c r="C9" s="244"/>
      <c r="D9" s="244"/>
      <c r="E9" s="244"/>
      <c r="F9" s="244"/>
      <c r="G9" s="244"/>
      <c r="H9" s="244"/>
      <c r="I9" s="99"/>
      <c r="J9" s="100"/>
    </row>
    <row r="10" spans="2:13" ht="15.75" thickBot="1"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2:13" ht="27.75" customHeight="1" thickBot="1">
      <c r="B11" s="25"/>
      <c r="C11" s="25"/>
      <c r="D11" s="25"/>
      <c r="E11" s="132" t="s">
        <v>40</v>
      </c>
      <c r="F11" s="133">
        <f>SUM(F14:F40)</f>
        <v>0</v>
      </c>
      <c r="G11" s="101"/>
      <c r="H11" s="25"/>
      <c r="I11" s="25"/>
      <c r="J11" s="25"/>
      <c r="K11" s="25"/>
      <c r="L11" s="25"/>
      <c r="M11" s="25"/>
    </row>
    <row r="12" spans="2:13" ht="21.75" customHeight="1">
      <c r="B12" s="250" t="s">
        <v>41</v>
      </c>
      <c r="C12" s="245" t="s">
        <v>58</v>
      </c>
      <c r="D12" s="245" t="s">
        <v>46</v>
      </c>
      <c r="E12" s="249" t="s">
        <v>42</v>
      </c>
      <c r="F12" s="249"/>
      <c r="G12" s="134"/>
      <c r="H12" s="249" t="s">
        <v>52</v>
      </c>
      <c r="I12" s="249"/>
      <c r="J12" s="134"/>
      <c r="K12" s="249" t="s">
        <v>51</v>
      </c>
      <c r="L12" s="249"/>
      <c r="M12" s="247" t="s">
        <v>43</v>
      </c>
    </row>
    <row r="13" spans="2:13" ht="25.5">
      <c r="B13" s="251"/>
      <c r="C13" s="246"/>
      <c r="D13" s="246"/>
      <c r="E13" s="129" t="s">
        <v>44</v>
      </c>
      <c r="F13" s="128" t="s">
        <v>60</v>
      </c>
      <c r="G13" s="128"/>
      <c r="H13" s="129" t="s">
        <v>44</v>
      </c>
      <c r="I13" s="128" t="s">
        <v>61</v>
      </c>
      <c r="J13" s="128"/>
      <c r="K13" s="129" t="s">
        <v>44</v>
      </c>
      <c r="L13" s="128" t="s">
        <v>61</v>
      </c>
      <c r="M13" s="248"/>
    </row>
    <row r="14" spans="2:13">
      <c r="B14" s="135"/>
      <c r="C14" s="122"/>
      <c r="D14" s="122"/>
      <c r="E14" s="122"/>
      <c r="F14" s="123">
        <v>0</v>
      </c>
      <c r="G14" s="124">
        <f>IF(I14&gt;0,0,IF(F14&gt;9999,1,0))</f>
        <v>0</v>
      </c>
      <c r="H14" s="122"/>
      <c r="I14" s="123">
        <v>0</v>
      </c>
      <c r="J14" s="124">
        <f>IF(L14&gt;0,0,IF(F14&gt;99999,1,0))</f>
        <v>0</v>
      </c>
      <c r="K14" s="122"/>
      <c r="L14" s="123">
        <v>0</v>
      </c>
      <c r="M14" s="136"/>
    </row>
    <row r="15" spans="2:13">
      <c r="B15" s="135"/>
      <c r="C15" s="122"/>
      <c r="D15" s="122"/>
      <c r="E15" s="122"/>
      <c r="F15" s="123">
        <v>0</v>
      </c>
      <c r="G15" s="124">
        <f t="shared" ref="G15:G40" si="0">IF(I15&gt;0,0,IF(F15&gt;9999,1,0))</f>
        <v>0</v>
      </c>
      <c r="H15" s="122"/>
      <c r="I15" s="123">
        <v>0</v>
      </c>
      <c r="J15" s="124">
        <f t="shared" ref="J15:J40" si="1">IF(L15&gt;0,0,IF(F15&gt;99999,1,0))</f>
        <v>0</v>
      </c>
      <c r="K15" s="122"/>
      <c r="L15" s="123">
        <v>0</v>
      </c>
      <c r="M15" s="136"/>
    </row>
    <row r="16" spans="2:13">
      <c r="B16" s="135"/>
      <c r="C16" s="122"/>
      <c r="D16" s="122"/>
      <c r="E16" s="122"/>
      <c r="F16" s="123">
        <v>0</v>
      </c>
      <c r="G16" s="124">
        <f t="shared" si="0"/>
        <v>0</v>
      </c>
      <c r="H16" s="122"/>
      <c r="I16" s="123">
        <v>0</v>
      </c>
      <c r="J16" s="124">
        <f t="shared" si="1"/>
        <v>0</v>
      </c>
      <c r="K16" s="122"/>
      <c r="L16" s="123">
        <v>0</v>
      </c>
      <c r="M16" s="136"/>
    </row>
    <row r="17" spans="2:13">
      <c r="B17" s="135"/>
      <c r="C17" s="122"/>
      <c r="D17" s="122"/>
      <c r="E17" s="122"/>
      <c r="F17" s="123">
        <v>0</v>
      </c>
      <c r="G17" s="124">
        <f t="shared" si="0"/>
        <v>0</v>
      </c>
      <c r="H17" s="122"/>
      <c r="I17" s="123">
        <v>0</v>
      </c>
      <c r="J17" s="124">
        <f t="shared" si="1"/>
        <v>0</v>
      </c>
      <c r="K17" s="122"/>
      <c r="L17" s="123">
        <v>0</v>
      </c>
      <c r="M17" s="136"/>
    </row>
    <row r="18" spans="2:13">
      <c r="B18" s="135"/>
      <c r="C18" s="122"/>
      <c r="D18" s="122"/>
      <c r="E18" s="122"/>
      <c r="F18" s="123">
        <v>0</v>
      </c>
      <c r="G18" s="124">
        <f t="shared" si="0"/>
        <v>0</v>
      </c>
      <c r="H18" s="122"/>
      <c r="I18" s="123">
        <v>0</v>
      </c>
      <c r="J18" s="124">
        <f t="shared" si="1"/>
        <v>0</v>
      </c>
      <c r="K18" s="122"/>
      <c r="L18" s="123">
        <v>0</v>
      </c>
      <c r="M18" s="136"/>
    </row>
    <row r="19" spans="2:13">
      <c r="B19" s="135"/>
      <c r="C19" s="122"/>
      <c r="D19" s="122"/>
      <c r="E19" s="122"/>
      <c r="F19" s="123">
        <v>0</v>
      </c>
      <c r="G19" s="124">
        <f t="shared" si="0"/>
        <v>0</v>
      </c>
      <c r="H19" s="122"/>
      <c r="I19" s="123">
        <v>0</v>
      </c>
      <c r="J19" s="124">
        <f t="shared" si="1"/>
        <v>0</v>
      </c>
      <c r="K19" s="122"/>
      <c r="L19" s="123">
        <v>0</v>
      </c>
      <c r="M19" s="136"/>
    </row>
    <row r="20" spans="2:13">
      <c r="B20" s="135"/>
      <c r="C20" s="122"/>
      <c r="D20" s="122"/>
      <c r="E20" s="122"/>
      <c r="F20" s="123">
        <v>0</v>
      </c>
      <c r="G20" s="124">
        <f t="shared" si="0"/>
        <v>0</v>
      </c>
      <c r="H20" s="122"/>
      <c r="I20" s="123">
        <v>0</v>
      </c>
      <c r="J20" s="124">
        <f t="shared" si="1"/>
        <v>0</v>
      </c>
      <c r="K20" s="122"/>
      <c r="L20" s="123">
        <v>0</v>
      </c>
      <c r="M20" s="136"/>
    </row>
    <row r="21" spans="2:13">
      <c r="B21" s="135"/>
      <c r="C21" s="122"/>
      <c r="D21" s="122"/>
      <c r="E21" s="122"/>
      <c r="F21" s="123">
        <v>0</v>
      </c>
      <c r="G21" s="124">
        <f t="shared" si="0"/>
        <v>0</v>
      </c>
      <c r="H21" s="122"/>
      <c r="I21" s="123">
        <v>0</v>
      </c>
      <c r="J21" s="124">
        <f t="shared" si="1"/>
        <v>0</v>
      </c>
      <c r="K21" s="122"/>
      <c r="L21" s="123">
        <v>0</v>
      </c>
      <c r="M21" s="136"/>
    </row>
    <row r="22" spans="2:13">
      <c r="B22" s="135"/>
      <c r="C22" s="122"/>
      <c r="D22" s="122"/>
      <c r="E22" s="122"/>
      <c r="F22" s="123">
        <v>0</v>
      </c>
      <c r="G22" s="124">
        <f t="shared" si="0"/>
        <v>0</v>
      </c>
      <c r="H22" s="122"/>
      <c r="I22" s="123">
        <v>0</v>
      </c>
      <c r="J22" s="124">
        <f t="shared" si="1"/>
        <v>0</v>
      </c>
      <c r="K22" s="122"/>
      <c r="L22" s="123">
        <v>0</v>
      </c>
      <c r="M22" s="136"/>
    </row>
    <row r="23" spans="2:13">
      <c r="B23" s="135"/>
      <c r="C23" s="122"/>
      <c r="D23" s="122"/>
      <c r="E23" s="122"/>
      <c r="F23" s="123">
        <v>0</v>
      </c>
      <c r="G23" s="124">
        <f t="shared" si="0"/>
        <v>0</v>
      </c>
      <c r="H23" s="122"/>
      <c r="I23" s="123">
        <v>0</v>
      </c>
      <c r="J23" s="124">
        <f t="shared" si="1"/>
        <v>0</v>
      </c>
      <c r="K23" s="122"/>
      <c r="L23" s="123">
        <v>0</v>
      </c>
      <c r="M23" s="136"/>
    </row>
    <row r="24" spans="2:13">
      <c r="B24" s="135"/>
      <c r="C24" s="122"/>
      <c r="D24" s="122"/>
      <c r="E24" s="122"/>
      <c r="F24" s="123">
        <v>0</v>
      </c>
      <c r="G24" s="124">
        <f t="shared" si="0"/>
        <v>0</v>
      </c>
      <c r="H24" s="122"/>
      <c r="I24" s="123">
        <v>0</v>
      </c>
      <c r="J24" s="124">
        <f t="shared" si="1"/>
        <v>0</v>
      </c>
      <c r="K24" s="122"/>
      <c r="L24" s="123">
        <v>0</v>
      </c>
      <c r="M24" s="136"/>
    </row>
    <row r="25" spans="2:13">
      <c r="B25" s="135"/>
      <c r="C25" s="122"/>
      <c r="D25" s="122"/>
      <c r="E25" s="122"/>
      <c r="F25" s="123">
        <v>0</v>
      </c>
      <c r="G25" s="124">
        <f t="shared" si="0"/>
        <v>0</v>
      </c>
      <c r="H25" s="122"/>
      <c r="I25" s="123">
        <v>0</v>
      </c>
      <c r="J25" s="124">
        <f t="shared" si="1"/>
        <v>0</v>
      </c>
      <c r="K25" s="122"/>
      <c r="L25" s="123">
        <v>0</v>
      </c>
      <c r="M25" s="136"/>
    </row>
    <row r="26" spans="2:13">
      <c r="B26" s="135"/>
      <c r="C26" s="122"/>
      <c r="D26" s="122"/>
      <c r="E26" s="122"/>
      <c r="F26" s="123">
        <v>0</v>
      </c>
      <c r="G26" s="124">
        <f t="shared" si="0"/>
        <v>0</v>
      </c>
      <c r="H26" s="122"/>
      <c r="I26" s="123">
        <v>0</v>
      </c>
      <c r="J26" s="124">
        <f t="shared" si="1"/>
        <v>0</v>
      </c>
      <c r="K26" s="122"/>
      <c r="L26" s="123">
        <v>0</v>
      </c>
      <c r="M26" s="136"/>
    </row>
    <row r="27" spans="2:13">
      <c r="B27" s="135"/>
      <c r="C27" s="122"/>
      <c r="D27" s="122"/>
      <c r="E27" s="122"/>
      <c r="F27" s="123">
        <v>0</v>
      </c>
      <c r="G27" s="124">
        <f t="shared" si="0"/>
        <v>0</v>
      </c>
      <c r="H27" s="122"/>
      <c r="I27" s="123">
        <v>0</v>
      </c>
      <c r="J27" s="124">
        <f t="shared" si="1"/>
        <v>0</v>
      </c>
      <c r="K27" s="122"/>
      <c r="L27" s="123">
        <v>0</v>
      </c>
      <c r="M27" s="136"/>
    </row>
    <row r="28" spans="2:13">
      <c r="B28" s="135"/>
      <c r="C28" s="122"/>
      <c r="D28" s="122"/>
      <c r="E28" s="122"/>
      <c r="F28" s="123">
        <v>0</v>
      </c>
      <c r="G28" s="124">
        <f t="shared" si="0"/>
        <v>0</v>
      </c>
      <c r="H28" s="122"/>
      <c r="I28" s="123">
        <v>0</v>
      </c>
      <c r="J28" s="124">
        <f t="shared" si="1"/>
        <v>0</v>
      </c>
      <c r="K28" s="122"/>
      <c r="L28" s="123">
        <v>0</v>
      </c>
      <c r="M28" s="136"/>
    </row>
    <row r="29" spans="2:13">
      <c r="B29" s="135"/>
      <c r="C29" s="122"/>
      <c r="D29" s="122"/>
      <c r="E29" s="122"/>
      <c r="F29" s="123">
        <v>0</v>
      </c>
      <c r="G29" s="124">
        <f t="shared" si="0"/>
        <v>0</v>
      </c>
      <c r="H29" s="122"/>
      <c r="I29" s="123">
        <v>0</v>
      </c>
      <c r="J29" s="124">
        <f t="shared" si="1"/>
        <v>0</v>
      </c>
      <c r="K29" s="122"/>
      <c r="L29" s="123">
        <v>0</v>
      </c>
      <c r="M29" s="136"/>
    </row>
    <row r="30" spans="2:13">
      <c r="B30" s="135"/>
      <c r="C30" s="122"/>
      <c r="D30" s="122"/>
      <c r="E30" s="122"/>
      <c r="F30" s="123">
        <v>0</v>
      </c>
      <c r="G30" s="124">
        <f t="shared" si="0"/>
        <v>0</v>
      </c>
      <c r="H30" s="122"/>
      <c r="I30" s="123">
        <v>0</v>
      </c>
      <c r="J30" s="124">
        <f t="shared" si="1"/>
        <v>0</v>
      </c>
      <c r="K30" s="122"/>
      <c r="L30" s="123">
        <v>0</v>
      </c>
      <c r="M30" s="136"/>
    </row>
    <row r="31" spans="2:13">
      <c r="B31" s="135"/>
      <c r="C31" s="122"/>
      <c r="D31" s="122"/>
      <c r="E31" s="122"/>
      <c r="F31" s="123">
        <v>0</v>
      </c>
      <c r="G31" s="124">
        <f t="shared" si="0"/>
        <v>0</v>
      </c>
      <c r="H31" s="122"/>
      <c r="I31" s="123">
        <v>0</v>
      </c>
      <c r="J31" s="124">
        <f t="shared" si="1"/>
        <v>0</v>
      </c>
      <c r="K31" s="122"/>
      <c r="L31" s="123">
        <v>0</v>
      </c>
      <c r="M31" s="136"/>
    </row>
    <row r="32" spans="2:13">
      <c r="B32" s="135"/>
      <c r="C32" s="122"/>
      <c r="D32" s="122"/>
      <c r="E32" s="122"/>
      <c r="F32" s="123">
        <v>0</v>
      </c>
      <c r="G32" s="124">
        <f t="shared" si="0"/>
        <v>0</v>
      </c>
      <c r="H32" s="122"/>
      <c r="I32" s="123">
        <v>0</v>
      </c>
      <c r="J32" s="124">
        <f t="shared" si="1"/>
        <v>0</v>
      </c>
      <c r="K32" s="122"/>
      <c r="L32" s="123">
        <v>0</v>
      </c>
      <c r="M32" s="136"/>
    </row>
    <row r="33" spans="2:13">
      <c r="B33" s="135"/>
      <c r="C33" s="122"/>
      <c r="D33" s="122"/>
      <c r="E33" s="122"/>
      <c r="F33" s="123">
        <v>0</v>
      </c>
      <c r="G33" s="124">
        <f t="shared" si="0"/>
        <v>0</v>
      </c>
      <c r="H33" s="122"/>
      <c r="I33" s="123">
        <v>0</v>
      </c>
      <c r="J33" s="124">
        <f t="shared" si="1"/>
        <v>0</v>
      </c>
      <c r="K33" s="122"/>
      <c r="L33" s="123">
        <v>0</v>
      </c>
      <c r="M33" s="136"/>
    </row>
    <row r="34" spans="2:13">
      <c r="B34" s="135"/>
      <c r="C34" s="122"/>
      <c r="D34" s="122"/>
      <c r="E34" s="122"/>
      <c r="F34" s="123">
        <v>0</v>
      </c>
      <c r="G34" s="124">
        <f t="shared" si="0"/>
        <v>0</v>
      </c>
      <c r="H34" s="122"/>
      <c r="I34" s="123">
        <v>0</v>
      </c>
      <c r="J34" s="124">
        <f t="shared" si="1"/>
        <v>0</v>
      </c>
      <c r="K34" s="122"/>
      <c r="L34" s="123">
        <v>0</v>
      </c>
      <c r="M34" s="136"/>
    </row>
    <row r="35" spans="2:13">
      <c r="B35" s="135"/>
      <c r="C35" s="122"/>
      <c r="D35" s="122"/>
      <c r="E35" s="122"/>
      <c r="F35" s="123">
        <v>0</v>
      </c>
      <c r="G35" s="124">
        <f t="shared" si="0"/>
        <v>0</v>
      </c>
      <c r="H35" s="122"/>
      <c r="I35" s="123">
        <v>0</v>
      </c>
      <c r="J35" s="124">
        <f t="shared" si="1"/>
        <v>0</v>
      </c>
      <c r="K35" s="122"/>
      <c r="L35" s="123">
        <v>0</v>
      </c>
      <c r="M35" s="136"/>
    </row>
    <row r="36" spans="2:13">
      <c r="B36" s="135"/>
      <c r="C36" s="122"/>
      <c r="D36" s="122"/>
      <c r="E36" s="122"/>
      <c r="F36" s="123">
        <v>0</v>
      </c>
      <c r="G36" s="124">
        <f t="shared" si="0"/>
        <v>0</v>
      </c>
      <c r="H36" s="122"/>
      <c r="I36" s="123">
        <v>0</v>
      </c>
      <c r="J36" s="124">
        <f t="shared" si="1"/>
        <v>0</v>
      </c>
      <c r="K36" s="122"/>
      <c r="L36" s="123">
        <v>0</v>
      </c>
      <c r="M36" s="136"/>
    </row>
    <row r="37" spans="2:13">
      <c r="B37" s="135"/>
      <c r="C37" s="122"/>
      <c r="D37" s="122"/>
      <c r="E37" s="122"/>
      <c r="F37" s="123">
        <v>0</v>
      </c>
      <c r="G37" s="124">
        <f t="shared" si="0"/>
        <v>0</v>
      </c>
      <c r="H37" s="122"/>
      <c r="I37" s="123">
        <v>0</v>
      </c>
      <c r="J37" s="124">
        <f t="shared" si="1"/>
        <v>0</v>
      </c>
      <c r="K37" s="122"/>
      <c r="L37" s="123">
        <v>0</v>
      </c>
      <c r="M37" s="136"/>
    </row>
    <row r="38" spans="2:13">
      <c r="B38" s="135"/>
      <c r="C38" s="122"/>
      <c r="D38" s="122"/>
      <c r="E38" s="122"/>
      <c r="F38" s="123">
        <v>0</v>
      </c>
      <c r="G38" s="124">
        <f t="shared" si="0"/>
        <v>0</v>
      </c>
      <c r="H38" s="122"/>
      <c r="I38" s="123">
        <v>0</v>
      </c>
      <c r="J38" s="124">
        <f t="shared" si="1"/>
        <v>0</v>
      </c>
      <c r="K38" s="122"/>
      <c r="L38" s="123">
        <v>0</v>
      </c>
      <c r="M38" s="136"/>
    </row>
    <row r="39" spans="2:13">
      <c r="B39" s="135"/>
      <c r="C39" s="122"/>
      <c r="D39" s="122"/>
      <c r="E39" s="122"/>
      <c r="F39" s="123">
        <v>0</v>
      </c>
      <c r="G39" s="124">
        <f t="shared" si="0"/>
        <v>0</v>
      </c>
      <c r="H39" s="122"/>
      <c r="I39" s="123">
        <v>0</v>
      </c>
      <c r="J39" s="124">
        <f t="shared" si="1"/>
        <v>0</v>
      </c>
      <c r="K39" s="122"/>
      <c r="L39" s="123">
        <v>0</v>
      </c>
      <c r="M39" s="136"/>
    </row>
    <row r="40" spans="2:13" ht="15.75" thickBot="1">
      <c r="B40" s="137"/>
      <c r="C40" s="138"/>
      <c r="D40" s="138"/>
      <c r="E40" s="138"/>
      <c r="F40" s="139">
        <v>0</v>
      </c>
      <c r="G40" s="140">
        <f t="shared" si="0"/>
        <v>0</v>
      </c>
      <c r="H40" s="138"/>
      <c r="I40" s="139">
        <v>0</v>
      </c>
      <c r="J40" s="140">
        <f t="shared" si="1"/>
        <v>0</v>
      </c>
      <c r="K40" s="138"/>
      <c r="L40" s="139">
        <v>0</v>
      </c>
      <c r="M40" s="141"/>
    </row>
  </sheetData>
  <mergeCells count="9">
    <mergeCell ref="B4:H4"/>
    <mergeCell ref="B6:H9"/>
    <mergeCell ref="C12:C13"/>
    <mergeCell ref="M12:M13"/>
    <mergeCell ref="K12:L12"/>
    <mergeCell ref="B12:B13"/>
    <mergeCell ref="D12:D13"/>
    <mergeCell ref="E12:F12"/>
    <mergeCell ref="H12:I12"/>
  </mergeCells>
  <phoneticPr fontId="53" type="noConversion"/>
  <dataValidations count="2">
    <dataValidation type="list" allowBlank="1" showInputMessage="1" showErrorMessage="1" sqref="D14:D40" xr:uid="{00000000-0002-0000-0500-000000000000}">
      <formula1>liste</formula1>
    </dataValidation>
    <dataValidation allowBlank="1" showInputMessage="1" showErrorMessage="1" prompt="en HT ou TTC au regard de la situation de la structure vis-à-vis de la TVA" sqref="F14:F40 I14:I40 L14:L40" xr:uid="{00000000-0002-0000-0500-000001000000}"/>
  </dataValidations>
  <pageMargins left="0.25" right="0.25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Synthèse</vt:lpstr>
      <vt:lpstr>Animation</vt:lpstr>
      <vt:lpstr>Investissement</vt:lpstr>
      <vt:lpstr>actions_volet_1</vt:lpstr>
      <vt:lpstr>liste</vt:lpstr>
      <vt:lpstr>Volet_1</vt:lpstr>
      <vt:lpstr>Volet_2</vt:lpstr>
      <vt:lpstr>Volet_3</vt:lpstr>
      <vt:lpstr>Investissement!Zone_d_impression</vt:lpstr>
      <vt:lpstr>Synthèse!Zone_d_impression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NADEGE TRUPIN</dc:creator>
  <cp:lastModifiedBy>Sabrina OUDY</cp:lastModifiedBy>
  <cp:lastPrinted>2025-09-09T13:59:51Z</cp:lastPrinted>
  <dcterms:created xsi:type="dcterms:W3CDTF">2024-03-08T09:00:33Z</dcterms:created>
  <dcterms:modified xsi:type="dcterms:W3CDTF">2025-09-15T11:16:56Z</dcterms:modified>
</cp:coreProperties>
</file>