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RISE\07 - Prepublication\02 - Documents en relecture\2023\en cours\2309 RA2020 Caprins\"/>
    </mc:Choice>
  </mc:AlternateContent>
  <bookViews>
    <workbookView xWindow="0" yWindow="0" windowWidth="19200" windowHeight="11460"/>
  </bookViews>
  <sheets>
    <sheet name="SOMMAIRE" sheetId="40" r:id="rId1"/>
    <sheet name="Cheptels" sheetId="41" r:id="rId2"/>
    <sheet name="PBS" sheetId="36" r:id="rId3"/>
    <sheet name="Exploitations et effectifs" sheetId="24" r:id="rId4"/>
    <sheet name="Surfaces" sheetId="39" r:id="rId5"/>
    <sheet name="OTEX" sheetId="25" r:id="rId6"/>
    <sheet name="Dimension économique" sheetId="43" r:id="rId7"/>
    <sheet name="Statut juridique" sheetId="26" r:id="rId8"/>
    <sheet name="Main d'oeuvre" sheetId="28" r:id="rId9"/>
    <sheet name="Formation" sheetId="42" r:id="rId10"/>
    <sheet name="Age" sheetId="44" r:id="rId11"/>
  </sheets>
  <calcPr calcId="162913"/>
</workbook>
</file>

<file path=xl/calcChain.xml><?xml version="1.0" encoding="utf-8"?>
<calcChain xmlns="http://schemas.openxmlformats.org/spreadsheetml/2006/main">
  <c r="G18" i="42" l="1"/>
  <c r="G19" i="42"/>
  <c r="G20" i="42"/>
  <c r="G21" i="42"/>
  <c r="G22" i="42"/>
  <c r="G23" i="42"/>
  <c r="G24" i="42"/>
  <c r="G17" i="42"/>
  <c r="D18" i="42"/>
  <c r="D19" i="42"/>
  <c r="D20" i="42"/>
  <c r="D21" i="42"/>
  <c r="D22" i="42"/>
  <c r="D23" i="42"/>
  <c r="D24" i="42"/>
  <c r="D17" i="42"/>
  <c r="F18" i="42" l="1"/>
  <c r="F19" i="42"/>
  <c r="F20" i="42"/>
  <c r="F21" i="42"/>
  <c r="F22" i="42"/>
  <c r="F23" i="42"/>
  <c r="F17" i="42"/>
  <c r="F24" i="42" s="1"/>
  <c r="E18" i="42"/>
  <c r="E19" i="42"/>
  <c r="E20" i="42"/>
  <c r="E21" i="42"/>
  <c r="E22" i="42"/>
  <c r="E23" i="42"/>
  <c r="E17" i="42"/>
  <c r="C13" i="42"/>
  <c r="C20" i="42" s="1"/>
  <c r="D13" i="42"/>
  <c r="B13" i="42"/>
  <c r="B22" i="42" s="1"/>
  <c r="F11" i="41"/>
  <c r="E11" i="41"/>
  <c r="C11" i="41"/>
  <c r="B11" i="41"/>
  <c r="B21" i="42" l="1"/>
  <c r="B20" i="42"/>
  <c r="C23" i="42"/>
  <c r="B18" i="42"/>
  <c r="B19" i="42"/>
  <c r="C22" i="42"/>
  <c r="E24" i="42"/>
  <c r="C17" i="42"/>
  <c r="C19" i="42"/>
  <c r="B23" i="42"/>
  <c r="C18" i="42"/>
  <c r="C21" i="42"/>
  <c r="B17" i="42"/>
  <c r="C33" i="24"/>
  <c r="C24" i="42" l="1"/>
  <c r="B24" i="42"/>
  <c r="C11" i="28"/>
  <c r="D11" i="28"/>
  <c r="B11" i="28"/>
  <c r="E12" i="26" l="1"/>
  <c r="G9" i="26"/>
  <c r="G10" i="26"/>
  <c r="G12" i="26"/>
  <c r="G8" i="26"/>
  <c r="H12" i="26"/>
  <c r="I12" i="26" s="1"/>
  <c r="F12" i="26"/>
  <c r="G11" i="26" s="1"/>
  <c r="D12" i="26"/>
  <c r="E9" i="26" s="1"/>
  <c r="B12" i="26"/>
  <c r="C12" i="26" s="1"/>
  <c r="I9" i="26" l="1"/>
  <c r="E10" i="26"/>
  <c r="I11" i="26"/>
  <c r="I10" i="26"/>
  <c r="E11" i="26"/>
  <c r="I8" i="26"/>
  <c r="E8" i="26"/>
  <c r="C11" i="26"/>
  <c r="C10" i="26"/>
  <c r="C8" i="26"/>
  <c r="C9" i="26"/>
  <c r="H11" i="25"/>
  <c r="I7" i="25" s="1"/>
  <c r="F11" i="25"/>
  <c r="G10" i="25" s="1"/>
  <c r="D11" i="25"/>
  <c r="E7" i="25" s="1"/>
  <c r="B11" i="25"/>
  <c r="C7" i="25" s="1"/>
  <c r="E10" i="25" l="1"/>
  <c r="I10" i="25"/>
  <c r="I9" i="25"/>
  <c r="E8" i="25"/>
  <c r="G6" i="25"/>
  <c r="I6" i="25"/>
  <c r="I8" i="25"/>
  <c r="G8" i="25"/>
  <c r="E9" i="25"/>
  <c r="G7" i="25"/>
  <c r="E6" i="25"/>
  <c r="E11" i="25"/>
  <c r="G11" i="25"/>
  <c r="I11" i="25"/>
  <c r="G9" i="25"/>
  <c r="C10" i="25"/>
  <c r="C9" i="25"/>
  <c r="C6" i="25"/>
  <c r="C8" i="25"/>
  <c r="C11" i="25"/>
</calcChain>
</file>

<file path=xl/sharedStrings.xml><?xml version="1.0" encoding="utf-8"?>
<sst xmlns="http://schemas.openxmlformats.org/spreadsheetml/2006/main" count="253" uniqueCount="134">
  <si>
    <t>GEO</t>
  </si>
  <si>
    <t>DEP18</t>
  </si>
  <si>
    <t>DEP28</t>
  </si>
  <si>
    <t>DEP36</t>
  </si>
  <si>
    <t>DEP37</t>
  </si>
  <si>
    <t>DEP41</t>
  </si>
  <si>
    <t>DEP45</t>
  </si>
  <si>
    <t>NB_EXPLOIT_RA20</t>
  </si>
  <si>
    <t>Grandes cultures</t>
  </si>
  <si>
    <t>Polyculture, polyélevage</t>
  </si>
  <si>
    <t>CHEPTEL</t>
  </si>
  <si>
    <t>a-[1-50[</t>
  </si>
  <si>
    <t>b-[50-100[</t>
  </si>
  <si>
    <t>c-[100-200[</t>
  </si>
  <si>
    <t>d-[200-300[</t>
  </si>
  <si>
    <t>Autres statuts</t>
  </si>
  <si>
    <t>EARL</t>
  </si>
  <si>
    <t>Exploitant individuel</t>
  </si>
  <si>
    <t>GAEC</t>
  </si>
  <si>
    <t>moins de 50</t>
  </si>
  <si>
    <t>de 50 à 99</t>
  </si>
  <si>
    <t>de 100 à 199</t>
  </si>
  <si>
    <t>de 200 à 299</t>
  </si>
  <si>
    <t>300 ou plus</t>
  </si>
  <si>
    <t>Total</t>
  </si>
  <si>
    <t>Nombre de caprins</t>
  </si>
  <si>
    <t>CHER</t>
  </si>
  <si>
    <t>EURE-ET-LOIR</t>
  </si>
  <si>
    <t>INDRE</t>
  </si>
  <si>
    <t>INDRE-ET-LOIRE</t>
  </si>
  <si>
    <t>LOIR-ET-CHER</t>
  </si>
  <si>
    <t>LOIRET</t>
  </si>
  <si>
    <t>Ovins et autres herbivores</t>
  </si>
  <si>
    <t>Bovins</t>
  </si>
  <si>
    <t>Autre</t>
  </si>
  <si>
    <t>Nombre exploitations</t>
  </si>
  <si>
    <t>Toutes exploitations</t>
  </si>
  <si>
    <t>Nombre</t>
  </si>
  <si>
    <t>%</t>
  </si>
  <si>
    <t>Personnes</t>
  </si>
  <si>
    <t>Équivalents temps plein</t>
  </si>
  <si>
    <t>Main d'oeuvre des exploitations ayant des caprins en Centre-Val de Loire</t>
  </si>
  <si>
    <t>Agreste-Recensements agricoles 2010 et 2020</t>
  </si>
  <si>
    <t>Chefs et coexploitants</t>
  </si>
  <si>
    <t>Main d'œuvre familiale</t>
  </si>
  <si>
    <t>Salariés permanents</t>
  </si>
  <si>
    <t>Saisonniers et salariés occasionnels</t>
  </si>
  <si>
    <t>Cher</t>
  </si>
  <si>
    <t>Eure-et-Loir</t>
  </si>
  <si>
    <t>Indre</t>
  </si>
  <si>
    <t>Indre-et-Loire</t>
  </si>
  <si>
    <t>Loir-et-Cher</t>
  </si>
  <si>
    <t>Loiret</t>
  </si>
  <si>
    <t>Centre-Val de Loire</t>
  </si>
  <si>
    <t>e-[300-[</t>
  </si>
  <si>
    <t>SOURCES :</t>
  </si>
  <si>
    <t>AGRESTE - Recensements agricoles 2020 et 2010</t>
  </si>
  <si>
    <t>Les chiffres peuvent être repris sous réserve de citer la source.</t>
  </si>
  <si>
    <t>Taille cheptels de caprins</t>
  </si>
  <si>
    <t xml:space="preserve">Nombre d'exploitations 
ayant des caprins* </t>
  </si>
  <si>
    <t>*Le signe négatif est ajouté pour la réalisation du graphique</t>
  </si>
  <si>
    <t>Production brute standard (PBS)</t>
  </si>
  <si>
    <t>Evolution de la PBS moyenne toutes exploitations entre 2010 et 2020 (%)</t>
  </si>
  <si>
    <t>Nombre d'exploitations ayant des caprins*</t>
  </si>
  <si>
    <t>SAU : surface agricole utilisée</t>
  </si>
  <si>
    <t>STH : surface toujours en herbe</t>
  </si>
  <si>
    <t>Année</t>
  </si>
  <si>
    <t>Indicateurs</t>
  </si>
  <si>
    <t>2020/2010</t>
  </si>
  <si>
    <t>Part de caprins (%)</t>
  </si>
  <si>
    <t>Part d'exploitations (%)</t>
  </si>
  <si>
    <t>OTEX</t>
  </si>
  <si>
    <t>Exploitations ayant des caprins</t>
  </si>
  <si>
    <t>Répartition des exploitations en Centre-Val de Loire par statut juridique</t>
  </si>
  <si>
    <t>Hommes</t>
  </si>
  <si>
    <t>Études supérieures agricoles</t>
  </si>
  <si>
    <t>Études supérieures non agricoles</t>
  </si>
  <si>
    <t>Études secondaires longues agricoles</t>
  </si>
  <si>
    <t>Études secondaires longues non agricoles</t>
  </si>
  <si>
    <t>Études secondaires courtes agricoles</t>
  </si>
  <si>
    <t>Études secondaires courtes non agricoles</t>
  </si>
  <si>
    <t>Primaire ou sans scolarisation</t>
  </si>
  <si>
    <t>Femmes</t>
  </si>
  <si>
    <t>Part des exploitations ayant des caprins en 2020 (%)</t>
  </si>
  <si>
    <t>Part des exploitations ayant des caprins en 2010 (%)</t>
  </si>
  <si>
    <t>Contribution de la PBS des exploitations ayant des caprins en 2020 (%)</t>
  </si>
  <si>
    <t>Contribution de la PBS des exploitations ayant des caprins en 2010 (%)</t>
  </si>
  <si>
    <t>Nombre d'exploitations ayant des caprins et une PBS supérieure à 100 000 € en 2020</t>
  </si>
  <si>
    <t>Nombre d'exploitations ayant des caprins et une PBS supérieure à 100 000 € en 2010</t>
  </si>
  <si>
    <t>Evolution de la PBS moyenne des exploitations ayant des caprins entre 2010 et 2020 (%)</t>
  </si>
  <si>
    <t>Part des exploitations ayant des caprins qui ont une PBS supérieure à 100 000 € en 2020 (%)</t>
  </si>
  <si>
    <t>Part des exploitations ayant des caprins qui ont une PBS supérieure à 100 000 € en 2010 (%)</t>
  </si>
  <si>
    <t>France
métropolitaine</t>
  </si>
  <si>
    <t xml:space="preserve"> région
Centre-Val de Loire</t>
  </si>
  <si>
    <t>région
Centre-Val de loire</t>
  </si>
  <si>
    <t>France métropolitaine</t>
  </si>
  <si>
    <t>France 
métropolitaine</t>
  </si>
  <si>
    <t>SAU moyenne toutes exploitations(ha)</t>
  </si>
  <si>
    <t>SAU moyenne des exploitations ayant des caprins (ha)</t>
  </si>
  <si>
    <t>Surface fourragère moyenne toutes exploitations (ha)</t>
  </si>
  <si>
    <t>Surface fourragère moyenne des exploitations ayant des caprins (ha)</t>
  </si>
  <si>
    <t>STH moyenne toutes exploitations (ha)</t>
  </si>
  <si>
    <t>STH moyenne des exploitations ayant des caprins (ha)</t>
  </si>
  <si>
    <t xml:space="preserve">Nombre de caprins moyen </t>
  </si>
  <si>
    <t xml:space="preserve">Nombre d'exploitations </t>
  </si>
  <si>
    <t xml:space="preserve">Nombre d'exploitations ayant des caprins </t>
  </si>
  <si>
    <t>Evolution SAU moyenne des exploitations ayant des caprins (%)</t>
  </si>
  <si>
    <t>Evolution surface fourragère moyenne des exploitations ayant des caprins (%)</t>
  </si>
  <si>
    <t>Evolution STH moyenne des exploitations ayant des caprins (%)</t>
  </si>
  <si>
    <t>Exploitations ayant des caprins en Centre-Val de Loire</t>
  </si>
  <si>
    <t>Total tous niveaux</t>
  </si>
  <si>
    <t>Niveau de formation des exploitant(e)s ayant des caprins en Centre-Val de Loire</t>
  </si>
  <si>
    <t>Répartition des exploitant(e)s ayant des caprins par niveau de formation et par sexe en Centre-Val de Loire</t>
  </si>
  <si>
    <t>Exploitations 
ayant des caprins</t>
  </si>
  <si>
    <t>Toutes
exploitations</t>
  </si>
  <si>
    <t>1-Micro exploitations :  
PBS est inférieure à 25 000 euros</t>
  </si>
  <si>
    <t>2-Petites exploitations :  
PBS est comprise entre 25 000 et inférieure 100 000 euros</t>
  </si>
  <si>
    <t>3-Moyennes exploitations : 
PBS est  comprise entre 100 000 et inférieure à 250 000 euros</t>
  </si>
  <si>
    <t>4-Grandes exploitations :
PBS est supérieure ou égale à 250 000 euros</t>
  </si>
  <si>
    <t>Hommes en 2020</t>
  </si>
  <si>
    <t>Femmes en 2020</t>
  </si>
  <si>
    <t>Hommes en 2010</t>
  </si>
  <si>
    <t>Femmes en 2010</t>
  </si>
  <si>
    <t>Total en 2020</t>
  </si>
  <si>
    <t>Total en 2010</t>
  </si>
  <si>
    <t>Cheptels</t>
  </si>
  <si>
    <t>PBS</t>
  </si>
  <si>
    <t>Exploitations et effectifs</t>
  </si>
  <si>
    <t>Surfaces</t>
  </si>
  <si>
    <t>Dimension économique</t>
  </si>
  <si>
    <t>Statut juridique</t>
  </si>
  <si>
    <t>Main d'œuvre</t>
  </si>
  <si>
    <t>Formation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</si>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</sst>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5" tint="0.3999755851924192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9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9" fillId="0" borderId="0"/>
    <xf numFmtId="0" fontId="17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1" xfId="0" applyFont="1" applyFill="1" applyBorder="1"/>
    <xf numFmtId="3" fontId="1" fillId="0" borderId="1" xfId="0" applyNumberFormat="1" applyFont="1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/>
    <xf numFmtId="0" fontId="6" fillId="0" borderId="2" xfId="1" applyNumberFormat="1" applyFont="1" applyFill="1" applyBorder="1" applyAlignment="1" applyProtection="1">
      <alignment horizontal="center" wrapText="1"/>
    </xf>
    <xf numFmtId="0" fontId="0" fillId="0" borderId="1" xfId="0" applyFont="1" applyBorder="1"/>
    <xf numFmtId="0" fontId="6" fillId="0" borderId="2" xfId="1" applyNumberFormat="1" applyFont="1" applyFill="1" applyBorder="1" applyAlignment="1" applyProtection="1">
      <alignment horizontal="center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/>
    <xf numFmtId="3" fontId="0" fillId="2" borderId="1" xfId="0" applyNumberFormat="1" applyFill="1" applyBorder="1"/>
    <xf numFmtId="1" fontId="7" fillId="0" borderId="1" xfId="0" applyNumberFormat="1" applyFont="1" applyBorder="1"/>
    <xf numFmtId="0" fontId="0" fillId="3" borderId="1" xfId="0" applyFill="1" applyBorder="1"/>
    <xf numFmtId="3" fontId="0" fillId="3" borderId="1" xfId="0" applyNumberFormat="1" applyFill="1" applyBorder="1"/>
    <xf numFmtId="0" fontId="1" fillId="0" borderId="1" xfId="0" applyFont="1" applyBorder="1"/>
    <xf numFmtId="3" fontId="1" fillId="2" borderId="1" xfId="0" applyNumberFormat="1" applyFont="1" applyFill="1" applyBorder="1"/>
    <xf numFmtId="0" fontId="1" fillId="3" borderId="1" xfId="0" applyFont="1" applyFill="1" applyBorder="1"/>
    <xf numFmtId="3" fontId="1" fillId="3" borderId="1" xfId="0" applyNumberFormat="1" applyFont="1" applyFill="1" applyBorder="1"/>
    <xf numFmtId="0" fontId="0" fillId="2" borderId="0" xfId="0" applyFill="1"/>
    <xf numFmtId="0" fontId="0" fillId="3" borderId="0" xfId="0" applyFill="1"/>
    <xf numFmtId="3" fontId="0" fillId="2" borderId="0" xfId="0" applyNumberFormat="1" applyFill="1"/>
    <xf numFmtId="3" fontId="0" fillId="3" borderId="0" xfId="0" applyNumberFormat="1" applyFill="1"/>
    <xf numFmtId="0" fontId="9" fillId="0" borderId="0" xfId="2"/>
    <xf numFmtId="0" fontId="10" fillId="0" borderId="0" xfId="0" applyFont="1"/>
    <xf numFmtId="0" fontId="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0" fillId="0" borderId="1" xfId="0" applyFont="1" applyFill="1" applyBorder="1"/>
    <xf numFmtId="1" fontId="7" fillId="0" borderId="5" xfId="0" applyNumberFormat="1" applyFont="1" applyFill="1" applyBorder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8" fillId="0" borderId="1" xfId="0" applyFont="1" applyBorder="1" applyAlignment="1">
      <alignment horizontal="center"/>
    </xf>
    <xf numFmtId="0" fontId="9" fillId="0" borderId="1" xfId="2" applyBorder="1"/>
    <xf numFmtId="0" fontId="9" fillId="0" borderId="2" xfId="2" applyBorder="1"/>
    <xf numFmtId="0" fontId="8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0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13" fillId="0" borderId="0" xfId="0" applyFont="1"/>
    <xf numFmtId="0" fontId="7" fillId="4" borderId="1" xfId="0" applyFont="1" applyFill="1" applyBorder="1" applyAlignment="1">
      <alignment horizontal="center" vertical="center" wrapText="1"/>
    </xf>
    <xf numFmtId="1" fontId="7" fillId="4" borderId="1" xfId="0" applyNumberFormat="1" applyFont="1" applyFill="1" applyBorder="1"/>
    <xf numFmtId="0" fontId="13" fillId="4" borderId="1" xfId="0" applyFont="1" applyFill="1" applyBorder="1" applyAlignment="1">
      <alignment horizontal="center"/>
    </xf>
    <xf numFmtId="1" fontId="0" fillId="4" borderId="1" xfId="0" applyNumberFormat="1" applyFill="1" applyBorder="1"/>
    <xf numFmtId="0" fontId="13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1" fontId="7" fillId="5" borderId="1" xfId="0" applyNumberFormat="1" applyFont="1" applyFill="1" applyBorder="1"/>
    <xf numFmtId="0" fontId="1" fillId="0" borderId="1" xfId="0" applyFont="1" applyBorder="1" applyAlignment="1">
      <alignment horizontal="center" vertical="center"/>
    </xf>
    <xf numFmtId="9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5" fillId="0" borderId="0" xfId="2" applyFont="1"/>
    <xf numFmtId="0" fontId="16" fillId="0" borderId="1" xfId="2" applyFont="1" applyBorder="1" applyAlignment="1">
      <alignment horizontal="center"/>
    </xf>
    <xf numFmtId="1" fontId="16" fillId="0" borderId="1" xfId="2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16" fillId="0" borderId="1" xfId="2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8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/>
    <xf numFmtId="0" fontId="8" fillId="0" borderId="1" xfId="0" applyFont="1" applyBorder="1"/>
    <xf numFmtId="9" fontId="0" fillId="0" borderId="1" xfId="0" applyNumberFormat="1" applyBorder="1"/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right" vertical="center"/>
    </xf>
    <xf numFmtId="3" fontId="9" fillId="0" borderId="1" xfId="2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9" fontId="0" fillId="0" borderId="4" xfId="0" applyNumberFormat="1" applyBorder="1"/>
    <xf numFmtId="0" fontId="8" fillId="0" borderId="4" xfId="0" applyFont="1" applyBorder="1" applyAlignment="1">
      <alignment horizontal="center" vertical="center"/>
    </xf>
    <xf numFmtId="0" fontId="17" fillId="0" borderId="0" xfId="3"/>
  </cellXfs>
  <cellStyles count="4">
    <cellStyle name="Lien hypertexte" xfId="3" builtinId="8"/>
    <cellStyle name="Normal" xfId="0" builtinId="0"/>
    <cellStyle name="Normal 2" xfId="2"/>
    <cellStyle name="Normal_Feuil1" xfId="1"/>
  </cellStyles>
  <dxfs count="0"/>
  <tableStyles count="0" defaultTableStyle="TableStyleMedium2" defaultPivotStyle="PivotStyleLight16"/>
  <colors>
    <mruColors>
      <color rgb="FFF3DB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381889763779521E-2"/>
          <c:y val="9.7638888888888886E-2"/>
          <c:w val="0.90972922134733158"/>
          <c:h val="0.675169510061242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Cheptels!$B$5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Cheptels!$A$6:$A$10</c:f>
              <c:strCache>
                <c:ptCount val="5"/>
                <c:pt idx="0">
                  <c:v>moins de 50</c:v>
                </c:pt>
                <c:pt idx="1">
                  <c:v>de 50 à 99</c:v>
                </c:pt>
                <c:pt idx="2">
                  <c:v>de 100 à 199</c:v>
                </c:pt>
                <c:pt idx="3">
                  <c:v>de 200 à 299</c:v>
                </c:pt>
                <c:pt idx="4">
                  <c:v>300 ou plus</c:v>
                </c:pt>
              </c:strCache>
            </c:strRef>
          </c:cat>
          <c:val>
            <c:numRef>
              <c:f>Cheptels!$B$6:$B$10</c:f>
              <c:numCache>
                <c:formatCode>General</c:formatCode>
                <c:ptCount val="5"/>
                <c:pt idx="0">
                  <c:v>-268</c:v>
                </c:pt>
                <c:pt idx="1">
                  <c:v>-129</c:v>
                </c:pt>
                <c:pt idx="2">
                  <c:v>-225</c:v>
                </c:pt>
                <c:pt idx="3">
                  <c:v>-148</c:v>
                </c:pt>
                <c:pt idx="4">
                  <c:v>-151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2E-4AD8-A8CE-16A35AE5FACF}"/>
            </c:ext>
          </c:extLst>
        </c:ser>
        <c:ser>
          <c:idx val="1"/>
          <c:order val="1"/>
          <c:tx>
            <c:strRef>
              <c:f>Cheptels!$C$5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Cheptels!$A$6:$A$10</c:f>
              <c:strCache>
                <c:ptCount val="5"/>
                <c:pt idx="0">
                  <c:v>moins de 50</c:v>
                </c:pt>
                <c:pt idx="1">
                  <c:v>de 50 à 99</c:v>
                </c:pt>
                <c:pt idx="2">
                  <c:v>de 100 à 199</c:v>
                </c:pt>
                <c:pt idx="3">
                  <c:v>de 200 à 299</c:v>
                </c:pt>
                <c:pt idx="4">
                  <c:v>300 ou plus</c:v>
                </c:pt>
              </c:strCache>
            </c:strRef>
          </c:cat>
          <c:val>
            <c:numRef>
              <c:f>Cheptels!$C$6:$C$10</c:f>
              <c:numCache>
                <c:formatCode>General</c:formatCode>
                <c:ptCount val="5"/>
                <c:pt idx="0">
                  <c:v>-159</c:v>
                </c:pt>
                <c:pt idx="1">
                  <c:v>-75</c:v>
                </c:pt>
                <c:pt idx="2">
                  <c:v>-140</c:v>
                </c:pt>
                <c:pt idx="3">
                  <c:v>-115</c:v>
                </c:pt>
                <c:pt idx="4">
                  <c:v>-159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2E-4AD8-A8CE-16A35AE5F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6483920"/>
        <c:axId val="566484248"/>
      </c:barChart>
      <c:catAx>
        <c:axId val="566483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484248"/>
        <c:crosses val="autoZero"/>
        <c:auto val="1"/>
        <c:lblAlgn val="ctr"/>
        <c:lblOffset val="100"/>
        <c:noMultiLvlLbl val="0"/>
      </c:catAx>
      <c:valAx>
        <c:axId val="566484248"/>
        <c:scaling>
          <c:orientation val="minMax"/>
          <c:min val="-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;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483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888888888888888E-2"/>
          <c:y val="9.2592592592592587E-2"/>
          <c:w val="0.90088888888888885"/>
          <c:h val="0.694104695246427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Cheptels!$E$5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Cheptels!$D$6:$D$10</c:f>
              <c:strCache>
                <c:ptCount val="5"/>
                <c:pt idx="0">
                  <c:v>moins de 50</c:v>
                </c:pt>
                <c:pt idx="1">
                  <c:v>de 50 à 99</c:v>
                </c:pt>
                <c:pt idx="2">
                  <c:v>de 100 à 199</c:v>
                </c:pt>
                <c:pt idx="3">
                  <c:v>de 200 à 299</c:v>
                </c:pt>
                <c:pt idx="4">
                  <c:v>300 ou plus</c:v>
                </c:pt>
              </c:strCache>
            </c:strRef>
          </c:cat>
          <c:val>
            <c:numRef>
              <c:f>Cheptels!$E$6:$E$10</c:f>
              <c:numCache>
                <c:formatCode>General</c:formatCode>
                <c:ptCount val="5"/>
                <c:pt idx="0">
                  <c:v>3689</c:v>
                </c:pt>
                <c:pt idx="1">
                  <c:v>9500</c:v>
                </c:pt>
                <c:pt idx="2">
                  <c:v>32615</c:v>
                </c:pt>
                <c:pt idx="3">
                  <c:v>36449</c:v>
                </c:pt>
                <c:pt idx="4">
                  <c:v>70738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87-439D-B09D-EF01C2088EAE}"/>
            </c:ext>
          </c:extLst>
        </c:ser>
        <c:ser>
          <c:idx val="1"/>
          <c:order val="1"/>
          <c:tx>
            <c:strRef>
              <c:f>Cheptels!$F$5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Cheptels!$D$6:$D$10</c:f>
              <c:strCache>
                <c:ptCount val="5"/>
                <c:pt idx="0">
                  <c:v>moins de 50</c:v>
                </c:pt>
                <c:pt idx="1">
                  <c:v>de 50 à 99</c:v>
                </c:pt>
                <c:pt idx="2">
                  <c:v>de 100 à 199</c:v>
                </c:pt>
                <c:pt idx="3">
                  <c:v>de 200 à 299</c:v>
                </c:pt>
                <c:pt idx="4">
                  <c:v>300 ou plus</c:v>
                </c:pt>
              </c:strCache>
            </c:strRef>
          </c:cat>
          <c:val>
            <c:numRef>
              <c:f>Cheptels!$F$6:$F$10</c:f>
              <c:numCache>
                <c:formatCode>General</c:formatCode>
                <c:ptCount val="5"/>
                <c:pt idx="0">
                  <c:v>2302</c:v>
                </c:pt>
                <c:pt idx="1">
                  <c:v>5445</c:v>
                </c:pt>
                <c:pt idx="2">
                  <c:v>20829</c:v>
                </c:pt>
                <c:pt idx="3">
                  <c:v>28044</c:v>
                </c:pt>
                <c:pt idx="4">
                  <c:v>78785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87-439D-B09D-EF01C2088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5504824"/>
        <c:axId val="565500888"/>
      </c:barChart>
      <c:catAx>
        <c:axId val="5655048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65500888"/>
        <c:crosses val="autoZero"/>
        <c:auto val="1"/>
        <c:lblAlgn val="ctr"/>
        <c:lblOffset val="100"/>
        <c:noMultiLvlLbl val="0"/>
      </c:catAx>
      <c:valAx>
        <c:axId val="565500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04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7346084218372049"/>
          <c:y val="0.40798556430446192"/>
          <c:w val="0.16196089871267519"/>
          <c:h val="0.15682925051035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d'exploitations ayant des caprins</a:t>
            </a:r>
          </a:p>
          <a:p>
            <a:pPr>
              <a:defRPr/>
            </a:pPr>
            <a:r>
              <a:rPr lang="fr-FR"/>
              <a:t>en Centre-Val de Loire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381889763779528E-2"/>
          <c:y val="0.25083333333333335"/>
          <c:w val="0.90139588801399828"/>
          <c:h val="0.539915427238261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'Exploitations et effectifs'!$E$4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'Exploitations et effectifs'!$D$5:$D$10</c:f>
              <c:strCache>
                <c:ptCount val="6"/>
                <c:pt idx="0">
                  <c:v>CHER</c:v>
                </c:pt>
                <c:pt idx="1">
                  <c:v>EURE-ET-LOIR</c:v>
                </c:pt>
                <c:pt idx="2">
                  <c:v>INDRE</c:v>
                </c:pt>
                <c:pt idx="3">
                  <c:v>INDRE-ET-LOIRE</c:v>
                </c:pt>
                <c:pt idx="4">
                  <c:v>LOIR-ET-CHER</c:v>
                </c:pt>
                <c:pt idx="5">
                  <c:v>LOIRET</c:v>
                </c:pt>
              </c:strCache>
            </c:strRef>
          </c:cat>
          <c:val>
            <c:numRef>
              <c:f>'Exploitations et effectifs'!$E$5:$E$10</c:f>
              <c:numCache>
                <c:formatCode>General</c:formatCode>
                <c:ptCount val="6"/>
                <c:pt idx="0">
                  <c:v>-230</c:v>
                </c:pt>
                <c:pt idx="1">
                  <c:v>-25</c:v>
                </c:pt>
                <c:pt idx="2">
                  <c:v>-306</c:v>
                </c:pt>
                <c:pt idx="3">
                  <c:v>-209</c:v>
                </c:pt>
                <c:pt idx="4">
                  <c:v>-87</c:v>
                </c:pt>
                <c:pt idx="5">
                  <c:v>-64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B0-4C4C-9502-0D308DC59DAA}"/>
            </c:ext>
          </c:extLst>
        </c:ser>
        <c:ser>
          <c:idx val="1"/>
          <c:order val="1"/>
          <c:tx>
            <c:strRef>
              <c:f>'Exploitations et effectifs'!$F$4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'Exploitations et effectifs'!$D$5:$D$10</c:f>
              <c:strCache>
                <c:ptCount val="6"/>
                <c:pt idx="0">
                  <c:v>CHER</c:v>
                </c:pt>
                <c:pt idx="1">
                  <c:v>EURE-ET-LOIR</c:v>
                </c:pt>
                <c:pt idx="2">
                  <c:v>INDRE</c:v>
                </c:pt>
                <c:pt idx="3">
                  <c:v>INDRE-ET-LOIRE</c:v>
                </c:pt>
                <c:pt idx="4">
                  <c:v>LOIR-ET-CHER</c:v>
                </c:pt>
                <c:pt idx="5">
                  <c:v>LOIRET</c:v>
                </c:pt>
              </c:strCache>
            </c:strRef>
          </c:cat>
          <c:val>
            <c:numRef>
              <c:f>'Exploitations et effectifs'!$F$5:$F$10</c:f>
              <c:numCache>
                <c:formatCode>General</c:formatCode>
                <c:ptCount val="6"/>
                <c:pt idx="0">
                  <c:v>-153</c:v>
                </c:pt>
                <c:pt idx="1">
                  <c:v>-25</c:v>
                </c:pt>
                <c:pt idx="2">
                  <c:v>-196</c:v>
                </c:pt>
                <c:pt idx="3">
                  <c:v>-160</c:v>
                </c:pt>
                <c:pt idx="4">
                  <c:v>-66</c:v>
                </c:pt>
                <c:pt idx="5">
                  <c:v>-48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B0-4C4C-9502-0D308DC59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1167128"/>
        <c:axId val="511169752"/>
      </c:barChart>
      <c:catAx>
        <c:axId val="5111671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11169752"/>
        <c:crosses val="autoZero"/>
        <c:auto val="1"/>
        <c:lblAlgn val="ctr"/>
        <c:lblOffset val="100"/>
        <c:noMultiLvlLbl val="0"/>
      </c:catAx>
      <c:valAx>
        <c:axId val="511169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;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1167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Effectifs de caprins</a:t>
            </a:r>
          </a:p>
          <a:p>
            <a:pPr>
              <a:defRPr/>
            </a:pPr>
            <a:r>
              <a:rPr lang="fr-FR"/>
              <a:t>en Centre-Val de Loire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'Exploitations et effectifs'!$H$4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'Exploitations et effectifs'!$G$5:$G$10</c:f>
              <c:strCache>
                <c:ptCount val="6"/>
                <c:pt idx="0">
                  <c:v>CHER</c:v>
                </c:pt>
                <c:pt idx="1">
                  <c:v>EURE-ET-LOIR</c:v>
                </c:pt>
                <c:pt idx="2">
                  <c:v>INDRE</c:v>
                </c:pt>
                <c:pt idx="3">
                  <c:v>INDRE-ET-LOIRE</c:v>
                </c:pt>
                <c:pt idx="4">
                  <c:v>LOIR-ET-CHER</c:v>
                </c:pt>
                <c:pt idx="5">
                  <c:v>LOIRET</c:v>
                </c:pt>
              </c:strCache>
            </c:strRef>
          </c:cat>
          <c:val>
            <c:numRef>
              <c:f>'Exploitations et effectifs'!$H$5:$H$10</c:f>
              <c:numCache>
                <c:formatCode>General</c:formatCode>
                <c:ptCount val="6"/>
                <c:pt idx="0">
                  <c:v>34637</c:v>
                </c:pt>
                <c:pt idx="1">
                  <c:v>1038</c:v>
                </c:pt>
                <c:pt idx="2">
                  <c:v>49768</c:v>
                </c:pt>
                <c:pt idx="3">
                  <c:v>47240</c:v>
                </c:pt>
                <c:pt idx="4">
                  <c:v>13239</c:v>
                </c:pt>
                <c:pt idx="5">
                  <c:v>7069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9-4D60-A715-255B248B02AA}"/>
            </c:ext>
          </c:extLst>
        </c:ser>
        <c:ser>
          <c:idx val="1"/>
          <c:order val="1"/>
          <c:tx>
            <c:strRef>
              <c:f>'Exploitations et effectifs'!$I$4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'Exploitations et effectifs'!$G$5:$G$10</c:f>
              <c:strCache>
                <c:ptCount val="6"/>
                <c:pt idx="0">
                  <c:v>CHER</c:v>
                </c:pt>
                <c:pt idx="1">
                  <c:v>EURE-ET-LOIR</c:v>
                </c:pt>
                <c:pt idx="2">
                  <c:v>INDRE</c:v>
                </c:pt>
                <c:pt idx="3">
                  <c:v>INDRE-ET-LOIRE</c:v>
                </c:pt>
                <c:pt idx="4">
                  <c:v>LOIR-ET-CHER</c:v>
                </c:pt>
                <c:pt idx="5">
                  <c:v>LOIRET</c:v>
                </c:pt>
              </c:strCache>
            </c:strRef>
          </c:cat>
          <c:val>
            <c:numRef>
              <c:f>'Exploitations et effectifs'!$I$5:$I$10</c:f>
              <c:numCache>
                <c:formatCode>General</c:formatCode>
                <c:ptCount val="6"/>
                <c:pt idx="0">
                  <c:v>29359</c:v>
                </c:pt>
                <c:pt idx="1">
                  <c:v>1075</c:v>
                </c:pt>
                <c:pt idx="2">
                  <c:v>43189</c:v>
                </c:pt>
                <c:pt idx="3">
                  <c:v>43490</c:v>
                </c:pt>
                <c:pt idx="4">
                  <c:v>12909</c:v>
                </c:pt>
                <c:pt idx="5">
                  <c:v>5383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C9-4D60-A715-255B248B0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4274360"/>
        <c:axId val="514273704"/>
      </c:barChart>
      <c:catAx>
        <c:axId val="514274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4273704"/>
        <c:crosses val="autoZero"/>
        <c:auto val="1"/>
        <c:lblAlgn val="ctr"/>
        <c:lblOffset val="100"/>
        <c:noMultiLvlLbl val="0"/>
      </c:catAx>
      <c:valAx>
        <c:axId val="514273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4274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1457830271216103"/>
          <c:y val="0.52372630504520268"/>
          <c:w val="0.12639895013123359"/>
          <c:h val="0.189236657917760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100"/>
              <a:t>Répartition des</a:t>
            </a:r>
            <a:r>
              <a:rPr lang="fr-FR" sz="1100" baseline="0"/>
              <a:t> exploitations ayant </a:t>
            </a:r>
          </a:p>
          <a:p>
            <a:pPr>
              <a:defRPr sz="1100"/>
            </a:pPr>
            <a:r>
              <a:rPr lang="fr-FR" sz="1100" baseline="0"/>
              <a:t>des caprins par OTEX en Centre-Val de Loire</a:t>
            </a:r>
            <a:r>
              <a:rPr lang="fr-FR" sz="1100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958022805677721E-2"/>
          <c:y val="0.21694444444444444"/>
          <c:w val="0.89400669165555569"/>
          <c:h val="0.59695246427529891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OTEX!$A$6</c:f>
              <c:strCache>
                <c:ptCount val="1"/>
                <c:pt idx="0">
                  <c:v>Ovins et autres herbivores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(OTEX!$C$5,OTEX!$E$5)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(OTEX!$C$6,OTEX!$E$6)</c:f>
              <c:numCache>
                <c:formatCode>0</c:formatCode>
                <c:ptCount val="2"/>
                <c:pt idx="0">
                  <c:v>59.066232356134641</c:v>
                </c:pt>
                <c:pt idx="1">
                  <c:v>69.907407407407405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442-4DE1-BA1A-B360E6C3E975}"/>
            </c:ext>
          </c:extLst>
        </c:ser>
        <c:ser>
          <c:idx val="4"/>
          <c:order val="1"/>
          <c:tx>
            <c:strRef>
              <c:f>OTEX!$A$7</c:f>
              <c:strCache>
                <c:ptCount val="1"/>
                <c:pt idx="0">
                  <c:v>Polyculture, polyélevage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(OTEX!$C$5,OTEX!$E$5)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(OTEX!$C$7,OTEX!$E$7)</c:f>
              <c:numCache>
                <c:formatCode>0</c:formatCode>
                <c:ptCount val="2"/>
                <c:pt idx="0">
                  <c:v>26.058631921824105</c:v>
                </c:pt>
                <c:pt idx="1">
                  <c:v>19.444444444444446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442-4DE1-BA1A-B360E6C3E975}"/>
            </c:ext>
          </c:extLst>
        </c:ser>
        <c:ser>
          <c:idx val="0"/>
          <c:order val="2"/>
          <c:tx>
            <c:strRef>
              <c:f>OTEX!$A$8</c:f>
              <c:strCache>
                <c:ptCount val="1"/>
                <c:pt idx="0">
                  <c:v>Bovins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(OTEX!$C$5,OTEX!$E$5)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(OTEX!$C$8,OTEX!$E$8)</c:f>
              <c:numCache>
                <c:formatCode>0</c:formatCode>
                <c:ptCount val="2"/>
                <c:pt idx="0">
                  <c:v>7.9261672095548308</c:v>
                </c:pt>
                <c:pt idx="1">
                  <c:v>3.8580246913580245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442-4DE1-BA1A-B360E6C3E975}"/>
            </c:ext>
          </c:extLst>
        </c:ser>
        <c:ser>
          <c:idx val="2"/>
          <c:order val="3"/>
          <c:tx>
            <c:strRef>
              <c:f>OTEX!$A$9</c:f>
              <c:strCache>
                <c:ptCount val="1"/>
                <c:pt idx="0">
                  <c:v>Grandes cultures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(OTEX!$C$5,OTEX!$E$5)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(OTEX!$C$9,OTEX!$E$9)</c:f>
              <c:numCache>
                <c:formatCode>0</c:formatCode>
                <c:ptCount val="2"/>
                <c:pt idx="0">
                  <c:v>5.3203040173724219</c:v>
                </c:pt>
                <c:pt idx="1">
                  <c:v>5.0925925925925926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442-4DE1-BA1A-B360E6C3E975}"/>
            </c:ext>
          </c:extLst>
        </c:ser>
        <c:ser>
          <c:idx val="3"/>
          <c:order val="4"/>
          <c:tx>
            <c:strRef>
              <c:f>OTEX!$A$10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(OTEX!$C$5,OTEX!$E$5)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(OTEX!$C$10,OTEX!$E$10)</c:f>
              <c:numCache>
                <c:formatCode>0</c:formatCode>
                <c:ptCount val="2"/>
                <c:pt idx="0">
                  <c:v>1.6286644951140066</c:v>
                </c:pt>
                <c:pt idx="1">
                  <c:v>1.6975308641975309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442-4DE1-BA1A-B360E6C3E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4061304"/>
        <c:axId val="484067536"/>
      </c:barChart>
      <c:catAx>
        <c:axId val="484061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4067536"/>
        <c:crosses val="autoZero"/>
        <c:auto val="1"/>
        <c:lblAlgn val="ctr"/>
        <c:lblOffset val="100"/>
        <c:noMultiLvlLbl val="0"/>
      </c:catAx>
      <c:valAx>
        <c:axId val="48406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4061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100"/>
              <a:t>Répartition</a:t>
            </a:r>
            <a:r>
              <a:rPr lang="fr-FR" sz="1100" baseline="0"/>
              <a:t> des effectifs caprins par OTEX </a:t>
            </a:r>
          </a:p>
          <a:p>
            <a:pPr>
              <a:defRPr sz="1100"/>
            </a:pPr>
            <a:r>
              <a:rPr lang="fr-FR" sz="1100" baseline="0"/>
              <a:t>en Centre-Val de Loire</a:t>
            </a:r>
            <a:endParaRPr lang="fr-FR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OTEX!$A$6</c:f>
              <c:strCache>
                <c:ptCount val="1"/>
                <c:pt idx="0">
                  <c:v>Ovins et autres herbivores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(OTEX!$G$5,OTEX!$I$5)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(OTEX!$G$6,OTEX!$I$6)</c:f>
              <c:numCache>
                <c:formatCode>0</c:formatCode>
                <c:ptCount val="2"/>
                <c:pt idx="0">
                  <c:v>74.950160466955566</c:v>
                </c:pt>
                <c:pt idx="1">
                  <c:v>81.133636128651091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1E-4E2B-A26F-34DC74E989DB}"/>
            </c:ext>
          </c:extLst>
        </c:ser>
        <c:ser>
          <c:idx val="1"/>
          <c:order val="1"/>
          <c:tx>
            <c:strRef>
              <c:f>OTEX!$A$7</c:f>
              <c:strCache>
                <c:ptCount val="1"/>
                <c:pt idx="0">
                  <c:v>Polyculture, polyélevage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(OTEX!$G$5,OTEX!$I$5)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(OTEX!$G$7,OTEX!$I$7)</c:f>
              <c:numCache>
                <c:formatCode>0</c:formatCode>
                <c:ptCount val="2"/>
                <c:pt idx="0">
                  <c:v>21.233928793196984</c:v>
                </c:pt>
                <c:pt idx="1">
                  <c:v>16.415937373065987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1E-4E2B-A26F-34DC74E989DB}"/>
            </c:ext>
          </c:extLst>
        </c:ser>
        <c:ser>
          <c:idx val="2"/>
          <c:order val="2"/>
          <c:tx>
            <c:strRef>
              <c:f>OTEX!$A$8</c:f>
              <c:strCache>
                <c:ptCount val="1"/>
                <c:pt idx="0">
                  <c:v>Bovins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(OTEX!$G$5,OTEX!$I$5)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(OTEX!$G$8,OTEX!$I$8)</c:f>
              <c:numCache>
                <c:formatCode>0</c:formatCode>
                <c:ptCount val="2"/>
                <c:pt idx="0">
                  <c:v>1.9935813217770979</c:v>
                </c:pt>
                <c:pt idx="1">
                  <c:v>1.3027583914921901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1E-4E2B-A26F-34DC74E989DB}"/>
            </c:ext>
          </c:extLst>
        </c:ser>
        <c:ser>
          <c:idx val="3"/>
          <c:order val="3"/>
          <c:tx>
            <c:strRef>
              <c:f>OTEX!$A$9</c:f>
              <c:strCache>
                <c:ptCount val="1"/>
                <c:pt idx="0">
                  <c:v>Grandes cultures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(OTEX!$G$5,OTEX!$I$5)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(OTEX!$G$9,OTEX!$I$9)</c:f>
              <c:numCache>
                <c:formatCode>0</c:formatCode>
                <c:ptCount val="2"/>
                <c:pt idx="0">
                  <c:v>1.1484335679876594</c:v>
                </c:pt>
                <c:pt idx="1">
                  <c:v>1.0103024260551678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1E-4E2B-A26F-34DC74E989DB}"/>
            </c:ext>
          </c:extLst>
        </c:ser>
        <c:ser>
          <c:idx val="4"/>
          <c:order val="4"/>
          <c:tx>
            <c:strRef>
              <c:f>OTEX!$A$10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(OTEX!$G$5,OTEX!$I$5)</c:f>
              <c:numCache>
                <c:formatCode>General</c:formatCode>
                <c:ptCount val="2"/>
                <c:pt idx="0">
                  <c:v>2010</c:v>
                </c:pt>
                <c:pt idx="1">
                  <c:v>2020</c:v>
                </c:pt>
              </c:numCache>
            </c:numRef>
          </c:cat>
          <c:val>
            <c:numRef>
              <c:f>(OTEX!$G$10,OTEX!$I$10)</c:f>
              <c:numCache>
                <c:formatCode>0</c:formatCode>
                <c:ptCount val="2"/>
                <c:pt idx="0">
                  <c:v>0.6738958500826846</c:v>
                </c:pt>
                <c:pt idx="1">
                  <c:v>0.13736568073557107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1E-4E2B-A26F-34DC74E98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9084384"/>
        <c:axId val="459082416"/>
      </c:barChart>
      <c:catAx>
        <c:axId val="45908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9082416"/>
        <c:crosses val="autoZero"/>
        <c:auto val="1"/>
        <c:lblAlgn val="ctr"/>
        <c:lblOffset val="100"/>
        <c:noMultiLvlLbl val="0"/>
      </c:catAx>
      <c:valAx>
        <c:axId val="45908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908438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682414698162738E-3"/>
          <c:y val="0.86458223972003501"/>
          <c:w val="0.97319663167104109"/>
          <c:h val="0.10763998250218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100"/>
              <a:t>Répartition des exploitations</a:t>
            </a:r>
          </a:p>
          <a:p>
            <a:pPr>
              <a:defRPr sz="1100"/>
            </a:pPr>
            <a:r>
              <a:rPr lang="fr-FR" sz="1100"/>
              <a:t> selon</a:t>
            </a:r>
            <a:r>
              <a:rPr lang="fr-FR" sz="1100" baseline="0"/>
              <a:t> leur statut juridique</a:t>
            </a:r>
            <a:endParaRPr lang="fr-FR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'Statut juridique'!$A$8</c:f>
              <c:strCache>
                <c:ptCount val="1"/>
                <c:pt idx="0">
                  <c:v>Exploitant individuel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'Statut juridique'!$B$5:$I$7</c15:sqref>
                  </c15:fullRef>
                </c:ext>
              </c:extLst>
              <c:f>('Statut juridique'!$C$5:$C$7,'Statut juridique'!$E$5:$E$7,'Statut juridique'!$G$5:$G$7,'Statut juridique'!$I$5:$I$7)</c:f>
              <c:multiLvlStrCache>
                <c:ptCount val="4"/>
                <c:lvl>
                  <c:pt idx="0">
                    <c:v>%</c:v>
                  </c:pt>
                  <c:pt idx="1">
                    <c:v>%</c:v>
                  </c:pt>
                  <c:pt idx="2">
                    <c:v>%</c:v>
                  </c:pt>
                  <c:pt idx="3">
                    <c:v>%</c:v>
                  </c:pt>
                </c:lvl>
                <c:lvl/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'Statut juridique'!$B$8:$I$8</c15:sqref>
                  </c15:fullRef>
                </c:ext>
              </c:extLst>
              <c:f>('Statut juridique'!$C$8,'Statut juridique'!$E$8,'Statut juridique'!$G$8,'Statut juridique'!$I$8)</c:f>
              <c:numCache>
                <c:formatCode>0</c:formatCode>
                <c:ptCount val="4"/>
                <c:pt idx="0">
                  <c:v>58.523344191096641</c:v>
                </c:pt>
                <c:pt idx="1">
                  <c:v>47.993827160493829</c:v>
                </c:pt>
                <c:pt idx="2">
                  <c:v>63.510226864957545</c:v>
                </c:pt>
                <c:pt idx="3">
                  <c:v>52.713489633013708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2-4A7B-A405-09C7FB6C4921}"/>
            </c:ext>
          </c:extLst>
        </c:ser>
        <c:ser>
          <c:idx val="1"/>
          <c:order val="1"/>
          <c:tx>
            <c:strRef>
              <c:f>'Statut juridique'!$A$9</c:f>
              <c:strCache>
                <c:ptCount val="1"/>
                <c:pt idx="0">
                  <c:v>EARL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'Statut juridique'!$B$5:$I$7</c15:sqref>
                  </c15:fullRef>
                </c:ext>
              </c:extLst>
              <c:f>('Statut juridique'!$C$5:$C$7,'Statut juridique'!$E$5:$E$7,'Statut juridique'!$G$5:$G$7,'Statut juridique'!$I$5:$I$7)</c:f>
              <c:multiLvlStrCache>
                <c:ptCount val="4"/>
                <c:lvl>
                  <c:pt idx="0">
                    <c:v>%</c:v>
                  </c:pt>
                  <c:pt idx="1">
                    <c:v>%</c:v>
                  </c:pt>
                  <c:pt idx="2">
                    <c:v>%</c:v>
                  </c:pt>
                  <c:pt idx="3">
                    <c:v>%</c:v>
                  </c:pt>
                </c:lvl>
                <c:lvl/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'Statut juridique'!$B$9:$I$9</c15:sqref>
                  </c15:fullRef>
                </c:ext>
              </c:extLst>
              <c:f>('Statut juridique'!$C$9,'Statut juridique'!$E$9,'Statut juridique'!$G$9,'Statut juridique'!$I$9)</c:f>
              <c:numCache>
                <c:formatCode>0</c:formatCode>
                <c:ptCount val="4"/>
                <c:pt idx="0">
                  <c:v>24.647122692725297</c:v>
                </c:pt>
                <c:pt idx="1">
                  <c:v>27.932098765432102</c:v>
                </c:pt>
                <c:pt idx="2">
                  <c:v>21.73757027231769</c:v>
                </c:pt>
                <c:pt idx="3">
                  <c:v>26.411968472312868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2-4A7B-A405-09C7FB6C4921}"/>
            </c:ext>
          </c:extLst>
        </c:ser>
        <c:ser>
          <c:idx val="2"/>
          <c:order val="2"/>
          <c:tx>
            <c:strRef>
              <c:f>'Statut juridique'!$A$10</c:f>
              <c:strCache>
                <c:ptCount val="1"/>
                <c:pt idx="0">
                  <c:v>GAEC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'Statut juridique'!$B$5:$I$7</c15:sqref>
                  </c15:fullRef>
                </c:ext>
              </c:extLst>
              <c:f>('Statut juridique'!$C$5:$C$7,'Statut juridique'!$E$5:$E$7,'Statut juridique'!$G$5:$G$7,'Statut juridique'!$I$5:$I$7)</c:f>
              <c:multiLvlStrCache>
                <c:ptCount val="4"/>
                <c:lvl>
                  <c:pt idx="0">
                    <c:v>%</c:v>
                  </c:pt>
                  <c:pt idx="1">
                    <c:v>%</c:v>
                  </c:pt>
                  <c:pt idx="2">
                    <c:v>%</c:v>
                  </c:pt>
                  <c:pt idx="3">
                    <c:v>%</c:v>
                  </c:pt>
                </c:lvl>
                <c:lvl/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'Statut juridique'!$B$10:$I$10</c15:sqref>
                  </c15:fullRef>
                </c:ext>
              </c:extLst>
              <c:f>('Statut juridique'!$C$10,'Statut juridique'!$E$10,'Statut juridique'!$G$10,'Statut juridique'!$I$10)</c:f>
              <c:numCache>
                <c:formatCode>0</c:formatCode>
                <c:ptCount val="4"/>
                <c:pt idx="0">
                  <c:v>11.400651465798045</c:v>
                </c:pt>
                <c:pt idx="1">
                  <c:v>16.820987654320987</c:v>
                </c:pt>
                <c:pt idx="2">
                  <c:v>4.9599298273593559</c:v>
                </c:pt>
                <c:pt idx="3">
                  <c:v>5.4370199307194138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2-4A7B-A405-09C7FB6C4921}"/>
            </c:ext>
          </c:extLst>
        </c:ser>
        <c:ser>
          <c:idx val="3"/>
          <c:order val="3"/>
          <c:tx>
            <c:strRef>
              <c:f>'Statut juridique'!$A$11</c:f>
              <c:strCache>
                <c:ptCount val="1"/>
                <c:pt idx="0">
                  <c:v>Autres statuts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'Statut juridique'!$B$5:$I$7</c15:sqref>
                  </c15:fullRef>
                </c:ext>
              </c:extLst>
              <c:f>('Statut juridique'!$C$5:$C$7,'Statut juridique'!$E$5:$E$7,'Statut juridique'!$G$5:$G$7,'Statut juridique'!$I$5:$I$7)</c:f>
              <c:multiLvlStrCache>
                <c:ptCount val="4"/>
                <c:lvl>
                  <c:pt idx="0">
                    <c:v>%</c:v>
                  </c:pt>
                  <c:pt idx="1">
                    <c:v>%</c:v>
                  </c:pt>
                  <c:pt idx="2">
                    <c:v>%</c:v>
                  </c:pt>
                  <c:pt idx="3">
                    <c:v>%</c:v>
                  </c:pt>
                </c:lvl>
                <c:lvl/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'Statut juridique'!$B$11:$I$11</c15:sqref>
                  </c15:fullRef>
                </c:ext>
              </c:extLst>
              <c:f>('Statut juridique'!$C$11,'Statut juridique'!$E$11,'Statut juridique'!$G$11,'Statut juridique'!$I$11)</c:f>
              <c:numCache>
                <c:formatCode>0</c:formatCode>
                <c:ptCount val="4"/>
                <c:pt idx="0">
                  <c:v>5.4288816503800224</c:v>
                </c:pt>
                <c:pt idx="1">
                  <c:v>7.2530864197530871</c:v>
                </c:pt>
                <c:pt idx="2">
                  <c:v>9.7922730353654153</c:v>
                </c:pt>
                <c:pt idx="3">
                  <c:v>15.437521963954016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2-4A7B-A405-09C7FB6C4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8616144"/>
        <c:axId val="498616472"/>
      </c:barChart>
      <c:catAx>
        <c:axId val="49861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8616472"/>
        <c:crosses val="autoZero"/>
        <c:auto val="1"/>
        <c:lblAlgn val="ctr"/>
        <c:lblOffset val="100"/>
        <c:noMultiLvlLbl val="0"/>
      </c:catAx>
      <c:valAx>
        <c:axId val="498616472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861614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100">
                <a:effectLst/>
              </a:rPr>
              <a:t>Répartition et évolution de la main-d’œuvre </a:t>
            </a:r>
          </a:p>
          <a:p>
            <a:pPr>
              <a:defRPr sz="1100"/>
            </a:pPr>
            <a:r>
              <a:rPr lang="fr-FR" sz="1100">
                <a:effectLst/>
              </a:rPr>
              <a:t>en Centre-Val de Loire dans les exploitations ayant des caprins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'Main d''oeuvre'!$A$7</c:f>
              <c:strCache>
                <c:ptCount val="1"/>
                <c:pt idx="0">
                  <c:v>Chefs et coexploitants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'Main d''oeuvre'!$B$5:$E$6</c:f>
              <c:multiLvlStrCache>
                <c:ptCount val="4"/>
                <c:lvl>
                  <c:pt idx="0">
                    <c:v>2010</c:v>
                  </c:pt>
                  <c:pt idx="1">
                    <c:v>2020</c:v>
                  </c:pt>
                  <c:pt idx="2">
                    <c:v>2010</c:v>
                  </c:pt>
                  <c:pt idx="3">
                    <c:v>2020</c:v>
                  </c:pt>
                </c:lvl>
                <c:lvl>
                  <c:pt idx="0">
                    <c:v>Personnes</c:v>
                  </c:pt>
                  <c:pt idx="2">
                    <c:v>Équivalents temps plein</c:v>
                  </c:pt>
                </c:lvl>
              </c:multiLvlStrCache>
            </c:multiLvlStrRef>
          </c:cat>
          <c:val>
            <c:numRef>
              <c:f>'Main d''oeuvre'!$B$7:$E$7</c:f>
              <c:numCache>
                <c:formatCode>#,##0</c:formatCode>
                <c:ptCount val="4"/>
                <c:pt idx="0">
                  <c:v>1327</c:v>
                </c:pt>
                <c:pt idx="1">
                  <c:v>971</c:v>
                </c:pt>
                <c:pt idx="2">
                  <c:v>1216</c:v>
                </c:pt>
                <c:pt idx="3">
                  <c:v>916.75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5-4D76-9705-656ED1809822}"/>
            </c:ext>
          </c:extLst>
        </c:ser>
        <c:ser>
          <c:idx val="1"/>
          <c:order val="1"/>
          <c:tx>
            <c:strRef>
              <c:f>'Main d''oeuvre'!$A$8</c:f>
              <c:strCache>
                <c:ptCount val="1"/>
                <c:pt idx="0">
                  <c:v>Main d'œuvre familiale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'Main d''oeuvre'!$B$5:$E$6</c:f>
              <c:multiLvlStrCache>
                <c:ptCount val="4"/>
                <c:lvl>
                  <c:pt idx="0">
                    <c:v>2010</c:v>
                  </c:pt>
                  <c:pt idx="1">
                    <c:v>2020</c:v>
                  </c:pt>
                  <c:pt idx="2">
                    <c:v>2010</c:v>
                  </c:pt>
                  <c:pt idx="3">
                    <c:v>2020</c:v>
                  </c:pt>
                </c:lvl>
                <c:lvl>
                  <c:pt idx="0">
                    <c:v>Personnes</c:v>
                  </c:pt>
                  <c:pt idx="2">
                    <c:v>Équivalents temps plein</c:v>
                  </c:pt>
                </c:lvl>
              </c:multiLvlStrCache>
            </c:multiLvlStrRef>
          </c:cat>
          <c:val>
            <c:numRef>
              <c:f>'Main d''oeuvre'!$B$8:$E$8</c:f>
              <c:numCache>
                <c:formatCode>#,##0</c:formatCode>
                <c:ptCount val="4"/>
                <c:pt idx="0">
                  <c:v>455</c:v>
                </c:pt>
                <c:pt idx="1">
                  <c:v>272</c:v>
                </c:pt>
                <c:pt idx="2">
                  <c:v>247</c:v>
                </c:pt>
                <c:pt idx="3">
                  <c:v>188.375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B5-4D76-9705-656ED1809822}"/>
            </c:ext>
          </c:extLst>
        </c:ser>
        <c:ser>
          <c:idx val="2"/>
          <c:order val="2"/>
          <c:tx>
            <c:strRef>
              <c:f>'Main d''oeuvre'!$A$9</c:f>
              <c:strCache>
                <c:ptCount val="1"/>
                <c:pt idx="0">
                  <c:v>Salariés permanents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'Main d''oeuvre'!$B$5:$E$6</c:f>
              <c:multiLvlStrCache>
                <c:ptCount val="4"/>
                <c:lvl>
                  <c:pt idx="0">
                    <c:v>2010</c:v>
                  </c:pt>
                  <c:pt idx="1">
                    <c:v>2020</c:v>
                  </c:pt>
                  <c:pt idx="2">
                    <c:v>2010</c:v>
                  </c:pt>
                  <c:pt idx="3">
                    <c:v>2020</c:v>
                  </c:pt>
                </c:lvl>
                <c:lvl>
                  <c:pt idx="0">
                    <c:v>Personnes</c:v>
                  </c:pt>
                  <c:pt idx="2">
                    <c:v>Équivalents temps plein</c:v>
                  </c:pt>
                </c:lvl>
              </c:multiLvlStrCache>
            </c:multiLvlStrRef>
          </c:cat>
          <c:val>
            <c:numRef>
              <c:f>'Main d''oeuvre'!$B$9:$E$9</c:f>
              <c:numCache>
                <c:formatCode>#,##0</c:formatCode>
                <c:ptCount val="4"/>
                <c:pt idx="0">
                  <c:v>452</c:v>
                </c:pt>
                <c:pt idx="1">
                  <c:v>503</c:v>
                </c:pt>
                <c:pt idx="2">
                  <c:v>358.125</c:v>
                </c:pt>
                <c:pt idx="3">
                  <c:v>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B5-4D76-9705-656ED1809822}"/>
            </c:ext>
          </c:extLst>
        </c:ser>
        <c:ser>
          <c:idx val="3"/>
          <c:order val="3"/>
          <c:tx>
            <c:strRef>
              <c:f>'Main d''oeuvre'!$A$10</c:f>
              <c:strCache>
                <c:ptCount val="1"/>
                <c:pt idx="0">
                  <c:v>Saisonniers et salariés occasionnels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'Main d''oeuvre'!$B$5:$E$6</c:f>
              <c:multiLvlStrCache>
                <c:ptCount val="4"/>
                <c:lvl>
                  <c:pt idx="0">
                    <c:v>2010</c:v>
                  </c:pt>
                  <c:pt idx="1">
                    <c:v>2020</c:v>
                  </c:pt>
                  <c:pt idx="2">
                    <c:v>2010</c:v>
                  </c:pt>
                  <c:pt idx="3">
                    <c:v>2020</c:v>
                  </c:pt>
                </c:lvl>
                <c:lvl>
                  <c:pt idx="0">
                    <c:v>Personnes</c:v>
                  </c:pt>
                  <c:pt idx="2">
                    <c:v>Équivalents temps plein</c:v>
                  </c:pt>
                </c:lvl>
              </c:multiLvlStrCache>
            </c:multiLvlStrRef>
          </c:cat>
          <c:val>
            <c:numRef>
              <c:f>'Main d''oeuvre'!$B$10:$E$10</c:f>
              <c:numCache>
                <c:formatCode>#,##0</c:formatCode>
                <c:ptCount val="4"/>
                <c:pt idx="0">
                  <c:v>579</c:v>
                </c:pt>
                <c:pt idx="1">
                  <c:v>338</c:v>
                </c:pt>
                <c:pt idx="2">
                  <c:v>59.488630527468501</c:v>
                </c:pt>
                <c:pt idx="3">
                  <c:v>52.406984126984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B5-4D76-9705-656ED1809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5176776"/>
        <c:axId val="505177104"/>
      </c:barChart>
      <c:catAx>
        <c:axId val="505176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5177104"/>
        <c:crosses val="autoZero"/>
        <c:auto val="1"/>
        <c:lblAlgn val="ctr"/>
        <c:lblOffset val="100"/>
        <c:noMultiLvlLbl val="0"/>
      </c:catAx>
      <c:valAx>
        <c:axId val="50517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5176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Formation!$B$16</c:f>
              <c:strCache>
                <c:ptCount val="1"/>
                <c:pt idx="0">
                  <c:v>Hommes en 2020</c:v>
                </c:pt>
              </c:strCache>
            </c:strRef>
          </c:tx>
          <c:spPr>
            <a:ln w="22225" cap="rnd">
              <a:solidFill>
                <a:schemeClr val="accent1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Formation!$A$17:$A$23</c:f>
              <c:strCache>
                <c:ptCount val="7"/>
                <c:pt idx="0">
                  <c:v>Études supérieures agricoles</c:v>
                </c:pt>
                <c:pt idx="1">
                  <c:v>Études supérieures non agricoles</c:v>
                </c:pt>
                <c:pt idx="2">
                  <c:v>Études secondaires longues agricoles</c:v>
                </c:pt>
                <c:pt idx="3">
                  <c:v>Études secondaires longues non agricoles</c:v>
                </c:pt>
                <c:pt idx="4">
                  <c:v>Études secondaires courtes agricoles</c:v>
                </c:pt>
                <c:pt idx="5">
                  <c:v>Études secondaires courtes non agricoles</c:v>
                </c:pt>
                <c:pt idx="6">
                  <c:v>Primaire ou sans scolarisation</c:v>
                </c:pt>
              </c:strCache>
            </c:strRef>
          </c:cat>
          <c:val>
            <c:numRef>
              <c:f>Formation!$B$17:$B$23</c:f>
              <c:numCache>
                <c:formatCode>0%</c:formatCode>
                <c:ptCount val="7"/>
                <c:pt idx="0">
                  <c:v>0.20926517571884984</c:v>
                </c:pt>
                <c:pt idx="1">
                  <c:v>3.8338658146964855E-2</c:v>
                </c:pt>
                <c:pt idx="2">
                  <c:v>0.27635782747603832</c:v>
                </c:pt>
                <c:pt idx="3">
                  <c:v>5.5910543130990413E-2</c:v>
                </c:pt>
                <c:pt idx="4">
                  <c:v>0.31309904153354634</c:v>
                </c:pt>
                <c:pt idx="5">
                  <c:v>4.3130990415335461E-2</c:v>
                </c:pt>
                <c:pt idx="6">
                  <c:v>6.3897763578274758E-2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B0-499E-B8C8-ADA7D8A90142}"/>
            </c:ext>
          </c:extLst>
        </c:ser>
        <c:ser>
          <c:idx val="1"/>
          <c:order val="1"/>
          <c:tx>
            <c:strRef>
              <c:f>Formation!$C$16</c:f>
              <c:strCache>
                <c:ptCount val="1"/>
                <c:pt idx="0">
                  <c:v>Femmes en 2020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Formation!$A$17:$A$23</c:f>
              <c:strCache>
                <c:ptCount val="7"/>
                <c:pt idx="0">
                  <c:v>Études supérieures agricoles</c:v>
                </c:pt>
                <c:pt idx="1">
                  <c:v>Études supérieures non agricoles</c:v>
                </c:pt>
                <c:pt idx="2">
                  <c:v>Études secondaires longues agricoles</c:v>
                </c:pt>
                <c:pt idx="3">
                  <c:v>Études secondaires longues non agricoles</c:v>
                </c:pt>
                <c:pt idx="4">
                  <c:v>Études secondaires courtes agricoles</c:v>
                </c:pt>
                <c:pt idx="5">
                  <c:v>Études secondaires courtes non agricoles</c:v>
                </c:pt>
                <c:pt idx="6">
                  <c:v>Primaire ou sans scolarisation</c:v>
                </c:pt>
              </c:strCache>
            </c:strRef>
          </c:cat>
          <c:val>
            <c:numRef>
              <c:f>Formation!$C$17:$C$23</c:f>
              <c:numCache>
                <c:formatCode>0%</c:formatCode>
                <c:ptCount val="7"/>
                <c:pt idx="0">
                  <c:v>0.1681159420289855</c:v>
                </c:pt>
                <c:pt idx="1">
                  <c:v>0.14492753623188406</c:v>
                </c:pt>
                <c:pt idx="2">
                  <c:v>0.2318840579710145</c:v>
                </c:pt>
                <c:pt idx="3">
                  <c:v>8.6956521739130432E-2</c:v>
                </c:pt>
                <c:pt idx="4">
                  <c:v>0.13333333333333333</c:v>
                </c:pt>
                <c:pt idx="5">
                  <c:v>0.11304347826086956</c:v>
                </c:pt>
                <c:pt idx="6">
                  <c:v>0.12173913043478261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B0-499E-B8C8-ADA7D8A90142}"/>
            </c:ext>
          </c:extLst>
        </c:ser>
        <c:ser>
          <c:idx val="2"/>
          <c:order val="2"/>
          <c:tx>
            <c:strRef>
              <c:f>Formation!$E$16</c:f>
              <c:strCache>
                <c:ptCount val="1"/>
                <c:pt idx="0">
                  <c:v>Hommes en 2010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Formation!$A$17:$A$23</c:f>
              <c:strCache>
                <c:ptCount val="7"/>
                <c:pt idx="0">
                  <c:v>Études supérieures agricoles</c:v>
                </c:pt>
                <c:pt idx="1">
                  <c:v>Études supérieures non agricoles</c:v>
                </c:pt>
                <c:pt idx="2">
                  <c:v>Études secondaires longues agricoles</c:v>
                </c:pt>
                <c:pt idx="3">
                  <c:v>Études secondaires longues non agricoles</c:v>
                </c:pt>
                <c:pt idx="4">
                  <c:v>Études secondaires courtes agricoles</c:v>
                </c:pt>
                <c:pt idx="5">
                  <c:v>Études secondaires courtes non agricoles</c:v>
                </c:pt>
                <c:pt idx="6">
                  <c:v>Primaire ou sans scolarisation</c:v>
                </c:pt>
              </c:strCache>
            </c:strRef>
          </c:cat>
          <c:val>
            <c:numRef>
              <c:f>Formation!$E$17:$E$23</c:f>
              <c:numCache>
                <c:formatCode>0%</c:formatCode>
                <c:ptCount val="7"/>
                <c:pt idx="0">
                  <c:v>8.9820359281437126E-2</c:v>
                </c:pt>
                <c:pt idx="1">
                  <c:v>4.1916167664670656E-2</c:v>
                </c:pt>
                <c:pt idx="2">
                  <c:v>0.19041916167664671</c:v>
                </c:pt>
                <c:pt idx="3">
                  <c:v>0.10299401197604791</c:v>
                </c:pt>
                <c:pt idx="4">
                  <c:v>0.38203592814371257</c:v>
                </c:pt>
                <c:pt idx="5">
                  <c:v>8.3832335329341312E-2</c:v>
                </c:pt>
                <c:pt idx="6">
                  <c:v>0.10898203592814371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B0-499E-B8C8-ADA7D8A90142}"/>
            </c:ext>
          </c:extLst>
        </c:ser>
        <c:ser>
          <c:idx val="3"/>
          <c:order val="3"/>
          <c:tx>
            <c:strRef>
              <c:f>Formation!$F$16</c:f>
              <c:strCache>
                <c:ptCount val="1"/>
                <c:pt idx="0">
                  <c:v>Femmes en 2010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Formation!$A$17:$A$23</c:f>
              <c:strCache>
                <c:ptCount val="7"/>
                <c:pt idx="0">
                  <c:v>Études supérieures agricoles</c:v>
                </c:pt>
                <c:pt idx="1">
                  <c:v>Études supérieures non agricoles</c:v>
                </c:pt>
                <c:pt idx="2">
                  <c:v>Études secondaires longues agricoles</c:v>
                </c:pt>
                <c:pt idx="3">
                  <c:v>Études secondaires longues non agricoles</c:v>
                </c:pt>
                <c:pt idx="4">
                  <c:v>Études secondaires courtes agricoles</c:v>
                </c:pt>
                <c:pt idx="5">
                  <c:v>Études secondaires courtes non agricoles</c:v>
                </c:pt>
                <c:pt idx="6">
                  <c:v>Primaire ou sans scolarisation</c:v>
                </c:pt>
              </c:strCache>
            </c:strRef>
          </c:cat>
          <c:val>
            <c:numRef>
              <c:f>Formation!$F$17:$F$23</c:f>
              <c:numCache>
                <c:formatCode>0%</c:formatCode>
                <c:ptCount val="7"/>
                <c:pt idx="0">
                  <c:v>4.4715447154471545E-2</c:v>
                </c:pt>
                <c:pt idx="1">
                  <c:v>7.5203252032520332E-2</c:v>
                </c:pt>
                <c:pt idx="2">
                  <c:v>9.959349593495935E-2</c:v>
                </c:pt>
                <c:pt idx="3">
                  <c:v>0.14634146341463414</c:v>
                </c:pt>
                <c:pt idx="4">
                  <c:v>0.1910569105691057</c:v>
                </c:pt>
                <c:pt idx="5">
                  <c:v>0.13821138211382114</c:v>
                </c:pt>
                <c:pt idx="6">
                  <c:v>0.3048780487804878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B0-499E-B8C8-ADA7D8A90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862160"/>
        <c:axId val="464863144"/>
      </c:radarChart>
      <c:catAx>
        <c:axId val="46486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863144"/>
        <c:crosses val="autoZero"/>
        <c:auto val="1"/>
        <c:lblAlgn val="ctr"/>
        <c:lblOffset val="100"/>
        <c:noMultiLvlLbl val="0"/>
      </c:catAx>
      <c:valAx>
        <c:axId val="464863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86216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15</xdr:row>
      <xdr:rowOff>9525</xdr:rowOff>
    </xdr:from>
    <xdr:to>
      <xdr:col>5</xdr:col>
      <xdr:colOff>990600</xdr:colOff>
      <xdr:row>26</xdr:row>
      <xdr:rowOff>180975</xdr:rowOff>
    </xdr:to>
    <xdr:grpSp>
      <xdr:nvGrpSpPr>
        <xdr:cNvPr id="2" name="Groupe 1"/>
        <xdr:cNvGrpSpPr/>
      </xdr:nvGrpSpPr>
      <xdr:grpSpPr>
        <a:xfrm>
          <a:off x="2286000" y="3095625"/>
          <a:ext cx="5991225" cy="2266950"/>
          <a:chOff x="1619250" y="3105150"/>
          <a:chExt cx="9129712" cy="2743200"/>
        </a:xfrm>
      </xdr:grpSpPr>
      <xdr:graphicFrame macro="">
        <xdr:nvGraphicFramePr>
          <xdr:cNvPr id="3" name="Graphique 2"/>
          <xdr:cNvGraphicFramePr/>
        </xdr:nvGraphicFramePr>
        <xdr:xfrm>
          <a:off x="1619250" y="3105150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Graphique 3"/>
          <xdr:cNvGraphicFramePr/>
        </xdr:nvGraphicFramePr>
        <xdr:xfrm>
          <a:off x="6176962" y="3105150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2</xdr:col>
      <xdr:colOff>1228725</xdr:colOff>
      <xdr:row>15</xdr:row>
      <xdr:rowOff>19050</xdr:rowOff>
    </xdr:from>
    <xdr:to>
      <xdr:col>3</xdr:col>
      <xdr:colOff>1104900</xdr:colOff>
      <xdr:row>16</xdr:row>
      <xdr:rowOff>47625</xdr:rowOff>
    </xdr:to>
    <xdr:sp macro="" textlink="">
      <xdr:nvSpPr>
        <xdr:cNvPr id="5" name="ZoneTexte 4"/>
        <xdr:cNvSpPr txBox="1"/>
      </xdr:nvSpPr>
      <xdr:spPr>
        <a:xfrm>
          <a:off x="5181600" y="2495550"/>
          <a:ext cx="148590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/>
            <a:t>Nombre de caprins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13</xdr:row>
      <xdr:rowOff>9525</xdr:rowOff>
    </xdr:from>
    <xdr:to>
      <xdr:col>11</xdr:col>
      <xdr:colOff>409575</xdr:colOff>
      <xdr:row>27</xdr:row>
      <xdr:rowOff>85725</xdr:rowOff>
    </xdr:to>
    <xdr:grpSp>
      <xdr:nvGrpSpPr>
        <xdr:cNvPr id="8" name="Groupe 7"/>
        <xdr:cNvGrpSpPr/>
      </xdr:nvGrpSpPr>
      <xdr:grpSpPr>
        <a:xfrm>
          <a:off x="2933700" y="2533650"/>
          <a:ext cx="9172575" cy="2743200"/>
          <a:chOff x="6962775" y="2238375"/>
          <a:chExt cx="9001125" cy="2743200"/>
        </a:xfrm>
      </xdr:grpSpPr>
      <xdr:graphicFrame macro="">
        <xdr:nvGraphicFramePr>
          <xdr:cNvPr id="4" name="Graphique 3"/>
          <xdr:cNvGraphicFramePr/>
        </xdr:nvGraphicFramePr>
        <xdr:xfrm>
          <a:off x="6962775" y="2238375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7" name="Graphique 6"/>
          <xdr:cNvGraphicFramePr/>
        </xdr:nvGraphicFramePr>
        <xdr:xfrm>
          <a:off x="11391900" y="2238375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847726</xdr:colOff>
      <xdr:row>12</xdr:row>
      <xdr:rowOff>9525</xdr:rowOff>
    </xdr:from>
    <xdr:to>
      <xdr:col>3</xdr:col>
      <xdr:colOff>1209676</xdr:colOff>
      <xdr:row>26</xdr:row>
      <xdr:rowOff>38100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142874</xdr:colOff>
      <xdr:row>11</xdr:row>
      <xdr:rowOff>180975</xdr:rowOff>
    </xdr:from>
    <xdr:to>
      <xdr:col>8</xdr:col>
      <xdr:colOff>409575</xdr:colOff>
      <xdr:row>25</xdr:row>
      <xdr:rowOff>180976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1152525</xdr:colOff>
      <xdr:row>13</xdr:row>
      <xdr:rowOff>133350</xdr:rowOff>
    </xdr:from>
    <xdr:to>
      <xdr:col>8</xdr:col>
      <xdr:colOff>228600</xdr:colOff>
      <xdr:row>28</xdr:row>
      <xdr:rowOff>171450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13</xdr:row>
      <xdr:rowOff>0</xdr:rowOff>
    </xdr:from>
    <xdr:to>
      <xdr:col>4</xdr:col>
      <xdr:colOff>590550</xdr:colOff>
      <xdr:row>28</xdr:row>
      <xdr:rowOff>76200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2667000</xdr:colOff>
      <xdr:row>25</xdr:row>
      <xdr:rowOff>57150</xdr:rowOff>
    </xdr:from>
    <xdr:to>
      <xdr:col>4</xdr:col>
      <xdr:colOff>733425</xdr:colOff>
      <xdr:row>43</xdr:row>
      <xdr:rowOff>133350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428625</xdr:colOff>
      <xdr:row>17</xdr:row>
      <xdr:rowOff>9525</xdr:rowOff>
    </xdr:to>
    <xdr:pic>
      <xdr:nvPicPr>
        <xdr:cNvPr id="2" name="Image 1" descr="pyramide_ages_CVL_capri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625"/>
          <a:ext cx="5762625" cy="286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>
      <selection activeCell="A23" sqref="A23"/>
    </sheetView>
  </sheetViews>
  <sheetFormatPr baseColWidth="10" defaultRowHeight="15" x14ac:dyDescent="0.25"/>
  <sheetData>
    <row r="1" spans="1:2" x14ac:dyDescent="0.25">
      <c r="A1" t="s">
        <v>55</v>
      </c>
      <c r="B1" t="s">
        <v>56</v>
      </c>
    </row>
    <row r="3" spans="1:2" x14ac:dyDescent="0.25">
      <c r="A3" t="s">
        <v>57</v>
      </c>
    </row>
    <row r="5" spans="1:2" x14ac:dyDescent="0.25">
      <c r="A5" s="113" t="s">
        <v>125</v>
      </c>
    </row>
    <row r="7" spans="1:2" x14ac:dyDescent="0.25">
      <c r="A7" s="113" t="s">
        <v>126</v>
      </c>
    </row>
    <row r="9" spans="1:2" x14ac:dyDescent="0.25">
      <c r="A9" s="113" t="s">
        <v>127</v>
      </c>
    </row>
    <row r="11" spans="1:2" x14ac:dyDescent="0.25">
      <c r="A11" s="113" t="s">
        <v>128</v>
      </c>
    </row>
    <row r="13" spans="1:2" x14ac:dyDescent="0.25">
      <c r="A13" s="113" t="s">
        <v>71</v>
      </c>
    </row>
    <row r="15" spans="1:2" x14ac:dyDescent="0.25">
      <c r="A15" s="113" t="s">
        <v>129</v>
      </c>
    </row>
    <row r="17" spans="1:1" x14ac:dyDescent="0.25">
      <c r="A17" s="113" t="s">
        <v>130</v>
      </c>
    </row>
    <row r="19" spans="1:1" x14ac:dyDescent="0.25">
      <c r="A19" s="113" t="s">
        <v>131</v>
      </c>
    </row>
    <row r="21" spans="1:1" x14ac:dyDescent="0.25">
      <c r="A21" s="113" t="s">
        <v>132</v>
      </c>
    </row>
    <row r="23" spans="1:1" x14ac:dyDescent="0.25">
      <c r="A23" s="113" t="s">
        <v>133</v>
      </c>
    </row>
  </sheetData>
  <hyperlinks>
    <hyperlink ref="A5" location="Cheptels!A1" display="Cheptels"/>
    <hyperlink ref="A7" location="PBS!A1" display="PBS"/>
    <hyperlink ref="A9" location="'Exploitations et effectifs'!A1" display="Exploitations et effectifs"/>
    <hyperlink ref="A11" location="Surfaces!A1" display="Surfaces"/>
    <hyperlink ref="A13" location="OTEX!A1" display="OTEX"/>
    <hyperlink ref="A15" location="'Dimension économique'!A1" display="Dimension économique"/>
    <hyperlink ref="A17" location="'Statut juridique'!A1" display="Statut juridique"/>
    <hyperlink ref="A19" location="'Main d''oeuvre'!A1" display="Main d'œuvre"/>
    <hyperlink ref="A21" location="Formation!A1" display="Formation"/>
    <hyperlink ref="A23" location="Age!A1" display="Age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68"/>
  <sheetViews>
    <sheetView workbookViewId="0"/>
  </sheetViews>
  <sheetFormatPr baseColWidth="10" defaultRowHeight="15" x14ac:dyDescent="0.25"/>
  <cols>
    <col min="1" max="1" width="40.42578125" customWidth="1"/>
    <col min="2" max="2" width="16.42578125" customWidth="1"/>
    <col min="3" max="3" width="15.7109375" customWidth="1"/>
    <col min="4" max="4" width="15.5703125" customWidth="1"/>
    <col min="5" max="5" width="16.140625" customWidth="1"/>
    <col min="6" max="6" width="15.7109375" customWidth="1"/>
    <col min="7" max="7" width="12.42578125" customWidth="1"/>
    <col min="8" max="8" width="8.5703125" bestFit="1" customWidth="1"/>
    <col min="9" max="9" width="5.42578125" bestFit="1" customWidth="1"/>
  </cols>
  <sheetData>
    <row r="1" spans="1:7" ht="18.75" x14ac:dyDescent="0.3">
      <c r="A1" s="31" t="s">
        <v>42</v>
      </c>
    </row>
    <row r="2" spans="1:7" ht="18.75" x14ac:dyDescent="0.3">
      <c r="A2" s="31"/>
    </row>
    <row r="3" spans="1:7" x14ac:dyDescent="0.25">
      <c r="A3" s="12" t="s">
        <v>111</v>
      </c>
    </row>
    <row r="4" spans="1:7" x14ac:dyDescent="0.25">
      <c r="B4" s="91">
        <v>2020</v>
      </c>
      <c r="C4" s="91"/>
      <c r="D4" s="91"/>
      <c r="E4" s="91">
        <v>2010</v>
      </c>
      <c r="F4" s="91"/>
      <c r="G4" s="91"/>
    </row>
    <row r="5" spans="1:7" x14ac:dyDescent="0.25">
      <c r="B5" s="73" t="s">
        <v>74</v>
      </c>
      <c r="C5" s="73" t="s">
        <v>82</v>
      </c>
      <c r="D5" s="73" t="s">
        <v>24</v>
      </c>
      <c r="E5" s="73" t="s">
        <v>74</v>
      </c>
      <c r="F5" s="73" t="s">
        <v>82</v>
      </c>
      <c r="G5" s="73" t="s">
        <v>24</v>
      </c>
    </row>
    <row r="6" spans="1:7" x14ac:dyDescent="0.25">
      <c r="A6" s="17" t="s">
        <v>75</v>
      </c>
      <c r="B6" s="17">
        <v>131</v>
      </c>
      <c r="C6" s="17">
        <v>58</v>
      </c>
      <c r="D6" s="105">
        <v>189</v>
      </c>
      <c r="E6" s="17">
        <v>75</v>
      </c>
      <c r="F6" s="17">
        <v>22</v>
      </c>
      <c r="G6" s="105">
        <v>97</v>
      </c>
    </row>
    <row r="7" spans="1:7" x14ac:dyDescent="0.25">
      <c r="A7" s="17" t="s">
        <v>76</v>
      </c>
      <c r="B7" s="17">
        <v>24</v>
      </c>
      <c r="C7" s="17">
        <v>50</v>
      </c>
      <c r="D7" s="105">
        <v>74</v>
      </c>
      <c r="E7" s="17">
        <v>35</v>
      </c>
      <c r="F7" s="17">
        <v>37</v>
      </c>
      <c r="G7" s="105">
        <v>72</v>
      </c>
    </row>
    <row r="8" spans="1:7" x14ac:dyDescent="0.25">
      <c r="A8" s="17" t="s">
        <v>77</v>
      </c>
      <c r="B8" s="17">
        <v>173</v>
      </c>
      <c r="C8" s="17">
        <v>80</v>
      </c>
      <c r="D8" s="105">
        <v>253</v>
      </c>
      <c r="E8" s="17">
        <v>159</v>
      </c>
      <c r="F8" s="17">
        <v>49</v>
      </c>
      <c r="G8" s="105">
        <v>208</v>
      </c>
    </row>
    <row r="9" spans="1:7" x14ac:dyDescent="0.25">
      <c r="A9" s="17" t="s">
        <v>78</v>
      </c>
      <c r="B9" s="17">
        <v>35</v>
      </c>
      <c r="C9" s="17">
        <v>30</v>
      </c>
      <c r="D9" s="105">
        <v>65</v>
      </c>
      <c r="E9" s="17">
        <v>86</v>
      </c>
      <c r="F9" s="17">
        <v>72</v>
      </c>
      <c r="G9" s="105">
        <v>158</v>
      </c>
    </row>
    <row r="10" spans="1:7" x14ac:dyDescent="0.25">
      <c r="A10" s="17" t="s">
        <v>79</v>
      </c>
      <c r="B10" s="17">
        <v>196</v>
      </c>
      <c r="C10" s="17">
        <v>46</v>
      </c>
      <c r="D10" s="105">
        <v>242</v>
      </c>
      <c r="E10" s="17">
        <v>319</v>
      </c>
      <c r="F10" s="17">
        <v>94</v>
      </c>
      <c r="G10" s="105">
        <v>413</v>
      </c>
    </row>
    <row r="11" spans="1:7" x14ac:dyDescent="0.25">
      <c r="A11" s="17" t="s">
        <v>80</v>
      </c>
      <c r="B11" s="17">
        <v>27</v>
      </c>
      <c r="C11" s="17">
        <v>39</v>
      </c>
      <c r="D11" s="105">
        <v>66</v>
      </c>
      <c r="E11" s="17">
        <v>70</v>
      </c>
      <c r="F11" s="17">
        <v>68</v>
      </c>
      <c r="G11" s="105">
        <v>138</v>
      </c>
    </row>
    <row r="12" spans="1:7" x14ac:dyDescent="0.25">
      <c r="A12" s="17" t="s">
        <v>81</v>
      </c>
      <c r="B12" s="17">
        <v>40</v>
      </c>
      <c r="C12" s="17">
        <v>42</v>
      </c>
      <c r="D12" s="105">
        <v>82</v>
      </c>
      <c r="E12" s="17">
        <v>91</v>
      </c>
      <c r="F12" s="17">
        <v>150</v>
      </c>
      <c r="G12" s="105">
        <v>241</v>
      </c>
    </row>
    <row r="13" spans="1:7" x14ac:dyDescent="0.25">
      <c r="A13" s="105" t="s">
        <v>110</v>
      </c>
      <c r="B13" s="105">
        <f>SUM(B6:B12)</f>
        <v>626</v>
      </c>
      <c r="C13" s="105">
        <f t="shared" ref="C13:D13" si="0">SUM(C6:C12)</f>
        <v>345</v>
      </c>
      <c r="D13" s="105">
        <f t="shared" si="0"/>
        <v>971</v>
      </c>
      <c r="E13" s="105">
        <v>835</v>
      </c>
      <c r="F13" s="105">
        <v>492</v>
      </c>
      <c r="G13" s="105">
        <v>1327</v>
      </c>
    </row>
    <row r="15" spans="1:7" x14ac:dyDescent="0.25">
      <c r="A15" s="52" t="s">
        <v>112</v>
      </c>
    </row>
    <row r="16" spans="1:7" x14ac:dyDescent="0.25">
      <c r="B16" s="72" t="s">
        <v>119</v>
      </c>
      <c r="C16" s="72" t="s">
        <v>120</v>
      </c>
      <c r="D16" s="72" t="s">
        <v>123</v>
      </c>
      <c r="E16" s="112" t="s">
        <v>121</v>
      </c>
      <c r="F16" s="72" t="s">
        <v>122</v>
      </c>
      <c r="G16" s="71" t="s">
        <v>124</v>
      </c>
    </row>
    <row r="17" spans="1:9" x14ac:dyDescent="0.25">
      <c r="A17" s="17" t="s">
        <v>75</v>
      </c>
      <c r="B17" s="106">
        <f>B6/$B$13</f>
        <v>0.20926517571884984</v>
      </c>
      <c r="C17" s="106">
        <f>C6/$C$13</f>
        <v>0.1681159420289855</v>
      </c>
      <c r="D17" s="106">
        <f>D6/$D$13</f>
        <v>0.19464469618949537</v>
      </c>
      <c r="E17" s="111">
        <f>E6/$E$13</f>
        <v>8.9820359281437126E-2</v>
      </c>
      <c r="F17" s="106">
        <f>F6/$F$13</f>
        <v>4.4715447154471545E-2</v>
      </c>
      <c r="G17" s="106">
        <f>G6/$G$13</f>
        <v>7.3097211755840247E-2</v>
      </c>
      <c r="I17" s="64"/>
    </row>
    <row r="18" spans="1:9" x14ac:dyDescent="0.25">
      <c r="A18" s="17" t="s">
        <v>76</v>
      </c>
      <c r="B18" s="106">
        <f t="shared" ref="B18:B23" si="1">B7/$B$13</f>
        <v>3.8338658146964855E-2</v>
      </c>
      <c r="C18" s="106">
        <f t="shared" ref="C18:C23" si="2">C7/$C$13</f>
        <v>0.14492753623188406</v>
      </c>
      <c r="D18" s="106">
        <f t="shared" ref="D18:D24" si="3">D7/$D$13</f>
        <v>7.6210092687950565E-2</v>
      </c>
      <c r="E18" s="111">
        <f>E7/$E$13</f>
        <v>4.1916167664670656E-2</v>
      </c>
      <c r="F18" s="106">
        <f>F7/$F$13</f>
        <v>7.5203252032520332E-2</v>
      </c>
      <c r="G18" s="106">
        <f t="shared" ref="G18:G24" si="4">G7/$G$13</f>
        <v>5.4257724189902032E-2</v>
      </c>
      <c r="I18" s="64"/>
    </row>
    <row r="19" spans="1:9" x14ac:dyDescent="0.25">
      <c r="A19" s="17" t="s">
        <v>77</v>
      </c>
      <c r="B19" s="106">
        <f t="shared" si="1"/>
        <v>0.27635782747603832</v>
      </c>
      <c r="C19" s="106">
        <f t="shared" si="2"/>
        <v>0.2318840579710145</v>
      </c>
      <c r="D19" s="106">
        <f t="shared" si="3"/>
        <v>0.26055612770339853</v>
      </c>
      <c r="E19" s="111">
        <f>E8/$E$13</f>
        <v>0.19041916167664671</v>
      </c>
      <c r="F19" s="106">
        <f>F8/$F$13</f>
        <v>9.959349593495935E-2</v>
      </c>
      <c r="G19" s="106">
        <f t="shared" si="4"/>
        <v>0.15674453654860587</v>
      </c>
      <c r="I19" s="64"/>
    </row>
    <row r="20" spans="1:9" x14ac:dyDescent="0.25">
      <c r="A20" s="17" t="s">
        <v>78</v>
      </c>
      <c r="B20" s="106">
        <f t="shared" si="1"/>
        <v>5.5910543130990413E-2</v>
      </c>
      <c r="C20" s="106">
        <f t="shared" si="2"/>
        <v>8.6956521739130432E-2</v>
      </c>
      <c r="D20" s="106">
        <f t="shared" si="3"/>
        <v>6.6941297631307933E-2</v>
      </c>
      <c r="E20" s="111">
        <f>E9/$E$13</f>
        <v>0.10299401197604791</v>
      </c>
      <c r="F20" s="106">
        <f>F9/$F$13</f>
        <v>0.14634146341463414</v>
      </c>
      <c r="G20" s="106">
        <f t="shared" si="4"/>
        <v>0.11906556141672947</v>
      </c>
      <c r="I20" s="64"/>
    </row>
    <row r="21" spans="1:9" x14ac:dyDescent="0.25">
      <c r="A21" s="17" t="s">
        <v>79</v>
      </c>
      <c r="B21" s="106">
        <f t="shared" si="1"/>
        <v>0.31309904153354634</v>
      </c>
      <c r="C21" s="106">
        <f t="shared" si="2"/>
        <v>0.13333333333333333</v>
      </c>
      <c r="D21" s="106">
        <f t="shared" si="3"/>
        <v>0.24922760041194644</v>
      </c>
      <c r="E21" s="111">
        <f>E10/$E$13</f>
        <v>0.38203592814371257</v>
      </c>
      <c r="F21" s="106">
        <f>F10/$F$13</f>
        <v>0.1910569105691057</v>
      </c>
      <c r="G21" s="106">
        <f t="shared" si="4"/>
        <v>0.31122833458929916</v>
      </c>
      <c r="I21" s="64"/>
    </row>
    <row r="22" spans="1:9" x14ac:dyDescent="0.25">
      <c r="A22" s="17" t="s">
        <v>80</v>
      </c>
      <c r="B22" s="106">
        <f t="shared" si="1"/>
        <v>4.3130990415335461E-2</v>
      </c>
      <c r="C22" s="106">
        <f t="shared" si="2"/>
        <v>0.11304347826086956</v>
      </c>
      <c r="D22" s="106">
        <f t="shared" si="3"/>
        <v>6.7971163748712662E-2</v>
      </c>
      <c r="E22" s="111">
        <f>E11/$E$13</f>
        <v>8.3832335329341312E-2</v>
      </c>
      <c r="F22" s="106">
        <f>F11/$F$13</f>
        <v>0.13821138211382114</v>
      </c>
      <c r="G22" s="106">
        <f t="shared" si="4"/>
        <v>0.10399397136397889</v>
      </c>
      <c r="I22" s="64"/>
    </row>
    <row r="23" spans="1:9" x14ac:dyDescent="0.25">
      <c r="A23" s="17" t="s">
        <v>81</v>
      </c>
      <c r="B23" s="106">
        <f t="shared" si="1"/>
        <v>6.3897763578274758E-2</v>
      </c>
      <c r="C23" s="106">
        <f t="shared" si="2"/>
        <v>0.12173913043478261</v>
      </c>
      <c r="D23" s="106">
        <f t="shared" si="3"/>
        <v>8.4449021627188467E-2</v>
      </c>
      <c r="E23" s="111">
        <f>E12/$E$13</f>
        <v>0.10898203592814371</v>
      </c>
      <c r="F23" s="106">
        <f>F12/$F$13</f>
        <v>0.3048780487804878</v>
      </c>
      <c r="G23" s="106">
        <f t="shared" si="4"/>
        <v>0.18161266013564431</v>
      </c>
      <c r="I23" s="64"/>
    </row>
    <row r="24" spans="1:9" x14ac:dyDescent="0.25">
      <c r="A24" s="47" t="s">
        <v>110</v>
      </c>
      <c r="B24" s="106">
        <f>SUM(B17:B23)</f>
        <v>0.99999999999999978</v>
      </c>
      <c r="C24" s="106">
        <f t="shared" ref="C24" si="5">SUM(C17:C23)</f>
        <v>1</v>
      </c>
      <c r="D24" s="106">
        <f t="shared" si="3"/>
        <v>1</v>
      </c>
      <c r="E24" s="111">
        <f>SUM(E17:E23)</f>
        <v>1</v>
      </c>
      <c r="F24" s="106">
        <f>SUM(F17:F23)</f>
        <v>1</v>
      </c>
      <c r="G24" s="106">
        <f t="shared" si="4"/>
        <v>1</v>
      </c>
      <c r="I24" s="64"/>
    </row>
    <row r="37" spans="2:3" x14ac:dyDescent="0.25">
      <c r="B37" s="64"/>
      <c r="C37" s="64"/>
    </row>
    <row r="38" spans="2:3" x14ac:dyDescent="0.25">
      <c r="B38" s="64"/>
      <c r="C38" s="64"/>
    </row>
    <row r="39" spans="2:3" x14ac:dyDescent="0.25">
      <c r="B39" s="64"/>
      <c r="C39" s="64"/>
    </row>
    <row r="40" spans="2:3" x14ac:dyDescent="0.25">
      <c r="B40" s="64"/>
      <c r="C40" s="64"/>
    </row>
    <row r="41" spans="2:3" x14ac:dyDescent="0.25">
      <c r="B41" s="64"/>
      <c r="C41" s="64"/>
    </row>
    <row r="42" spans="2:3" x14ac:dyDescent="0.25">
      <c r="B42" s="64"/>
      <c r="C42" s="64"/>
    </row>
    <row r="43" spans="2:3" x14ac:dyDescent="0.25">
      <c r="B43" s="64"/>
      <c r="C43" s="64"/>
    </row>
    <row r="44" spans="2:3" x14ac:dyDescent="0.25">
      <c r="B44" s="64"/>
      <c r="C44" s="64"/>
    </row>
    <row r="45" spans="2:3" x14ac:dyDescent="0.25">
      <c r="B45" s="64"/>
      <c r="C45" s="64"/>
    </row>
    <row r="46" spans="2:3" x14ac:dyDescent="0.25">
      <c r="B46" s="64"/>
      <c r="C46" s="64"/>
    </row>
    <row r="47" spans="2:3" x14ac:dyDescent="0.25">
      <c r="B47" s="64"/>
      <c r="C47" s="64"/>
    </row>
    <row r="48" spans="2:3" x14ac:dyDescent="0.25">
      <c r="B48" s="64"/>
      <c r="C48" s="64"/>
    </row>
    <row r="49" spans="2:3" x14ac:dyDescent="0.25">
      <c r="B49" s="64"/>
      <c r="C49" s="64"/>
    </row>
    <row r="50" spans="2:3" x14ac:dyDescent="0.25">
      <c r="B50" s="64"/>
      <c r="C50" s="64"/>
    </row>
    <row r="51" spans="2:3" x14ac:dyDescent="0.25">
      <c r="B51" s="64"/>
      <c r="C51" s="64"/>
    </row>
    <row r="52" spans="2:3" x14ac:dyDescent="0.25">
      <c r="B52" s="64"/>
      <c r="C52" s="64"/>
    </row>
    <row r="55" spans="2:3" x14ac:dyDescent="0.25">
      <c r="B55" s="64"/>
      <c r="C55" s="64"/>
    </row>
    <row r="56" spans="2:3" x14ac:dyDescent="0.25">
      <c r="B56" s="64"/>
      <c r="C56" s="64"/>
    </row>
    <row r="57" spans="2:3" x14ac:dyDescent="0.25">
      <c r="B57" s="64"/>
      <c r="C57" s="64"/>
    </row>
    <row r="58" spans="2:3" x14ac:dyDescent="0.25">
      <c r="B58" s="64"/>
      <c r="C58" s="64"/>
    </row>
    <row r="59" spans="2:3" x14ac:dyDescent="0.25">
      <c r="B59" s="64"/>
      <c r="C59" s="64"/>
    </row>
    <row r="60" spans="2:3" x14ac:dyDescent="0.25">
      <c r="B60" s="64"/>
      <c r="C60" s="64"/>
    </row>
    <row r="61" spans="2:3" x14ac:dyDescent="0.25">
      <c r="B61" s="64"/>
      <c r="C61" s="64"/>
    </row>
    <row r="62" spans="2:3" x14ac:dyDescent="0.25">
      <c r="B62" s="64"/>
      <c r="C62" s="64"/>
    </row>
    <row r="63" spans="2:3" x14ac:dyDescent="0.25">
      <c r="B63" s="64"/>
      <c r="C63" s="64"/>
    </row>
    <row r="64" spans="2:3" x14ac:dyDescent="0.25">
      <c r="B64" s="64"/>
      <c r="C64" s="64"/>
    </row>
    <row r="65" spans="2:3" x14ac:dyDescent="0.25">
      <c r="B65" s="64"/>
      <c r="C65" s="64"/>
    </row>
    <row r="66" spans="2:3" x14ac:dyDescent="0.25">
      <c r="B66" s="64"/>
      <c r="C66" s="64"/>
    </row>
    <row r="67" spans="2:3" x14ac:dyDescent="0.25">
      <c r="B67" s="64"/>
      <c r="C67" s="64"/>
    </row>
    <row r="68" spans="2:3" x14ac:dyDescent="0.25">
      <c r="B68" s="64"/>
      <c r="C68" s="64"/>
    </row>
  </sheetData>
  <mergeCells count="2">
    <mergeCell ref="B4:D4"/>
    <mergeCell ref="E4:G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"/>
  <sheetViews>
    <sheetView workbookViewId="0">
      <selection activeCell="K11" sqref="K11"/>
    </sheetView>
  </sheetViews>
  <sheetFormatPr baseColWidth="10" defaultRowHeight="15" x14ac:dyDescent="0.25"/>
  <sheetData>
    <row r="1" spans="1:1" ht="18.75" x14ac:dyDescent="0.3">
      <c r="A1" s="31" t="s">
        <v>42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12"/>
  <sheetViews>
    <sheetView topLeftCell="A7" workbookViewId="0">
      <selection activeCell="I28" sqref="I28"/>
    </sheetView>
  </sheetViews>
  <sheetFormatPr baseColWidth="10" defaultRowHeight="15" x14ac:dyDescent="0.25"/>
  <cols>
    <col min="1" max="1" width="23.5703125" customWidth="1"/>
    <col min="2" max="2" width="18.5703125" customWidth="1"/>
    <col min="3" max="3" width="24.140625" customWidth="1"/>
    <col min="4" max="4" width="24.28515625" customWidth="1"/>
    <col min="5" max="5" width="18.7109375" customWidth="1"/>
    <col min="6" max="6" width="23.5703125" customWidth="1"/>
    <col min="7" max="7" width="20.42578125" customWidth="1"/>
    <col min="8" max="8" width="19.85546875" customWidth="1"/>
    <col min="9" max="9" width="23.42578125" customWidth="1"/>
    <col min="10" max="10" width="16.28515625" customWidth="1"/>
  </cols>
  <sheetData>
    <row r="1" spans="1:6" ht="18.75" x14ac:dyDescent="0.3">
      <c r="A1" s="31" t="s">
        <v>42</v>
      </c>
    </row>
    <row r="4" spans="1:6" ht="29.25" customHeight="1" x14ac:dyDescent="0.25">
      <c r="A4" s="1"/>
      <c r="B4" s="75" t="s">
        <v>59</v>
      </c>
      <c r="C4" s="76"/>
      <c r="D4" s="1"/>
      <c r="E4" s="75" t="s">
        <v>25</v>
      </c>
      <c r="F4" s="76"/>
    </row>
    <row r="5" spans="1:6" x14ac:dyDescent="0.25">
      <c r="A5" s="47" t="s">
        <v>58</v>
      </c>
      <c r="B5" s="48">
        <v>2010</v>
      </c>
      <c r="C5" s="48">
        <v>2020</v>
      </c>
      <c r="D5" s="47" t="s">
        <v>58</v>
      </c>
      <c r="E5" s="48">
        <v>2010</v>
      </c>
      <c r="F5" s="48">
        <v>2020</v>
      </c>
    </row>
    <row r="6" spans="1:6" x14ac:dyDescent="0.25">
      <c r="A6" s="2" t="s">
        <v>19</v>
      </c>
      <c r="B6" s="2">
        <v>-268</v>
      </c>
      <c r="C6" s="2">
        <v>-159</v>
      </c>
      <c r="D6" s="2" t="s">
        <v>19</v>
      </c>
      <c r="E6" s="2">
        <v>3689</v>
      </c>
      <c r="F6" s="2">
        <v>2302</v>
      </c>
    </row>
    <row r="7" spans="1:6" x14ac:dyDescent="0.25">
      <c r="A7" s="2" t="s">
        <v>20</v>
      </c>
      <c r="B7" s="2">
        <v>-129</v>
      </c>
      <c r="C7" s="2">
        <v>-75</v>
      </c>
      <c r="D7" s="2" t="s">
        <v>20</v>
      </c>
      <c r="E7" s="2">
        <v>9500</v>
      </c>
      <c r="F7" s="2">
        <v>5445</v>
      </c>
    </row>
    <row r="8" spans="1:6" x14ac:dyDescent="0.25">
      <c r="A8" s="2" t="s">
        <v>21</v>
      </c>
      <c r="B8" s="2">
        <v>-225</v>
      </c>
      <c r="C8" s="2">
        <v>-140</v>
      </c>
      <c r="D8" s="2" t="s">
        <v>21</v>
      </c>
      <c r="E8" s="2">
        <v>32615</v>
      </c>
      <c r="F8" s="2">
        <v>20829</v>
      </c>
    </row>
    <row r="9" spans="1:6" x14ac:dyDescent="0.25">
      <c r="A9" s="2" t="s">
        <v>22</v>
      </c>
      <c r="B9" s="2">
        <v>-148</v>
      </c>
      <c r="C9" s="2">
        <v>-115</v>
      </c>
      <c r="D9" s="2" t="s">
        <v>22</v>
      </c>
      <c r="E9" s="2">
        <v>36449</v>
      </c>
      <c r="F9" s="2">
        <v>28044</v>
      </c>
    </row>
    <row r="10" spans="1:6" x14ac:dyDescent="0.25">
      <c r="A10" s="2" t="s">
        <v>23</v>
      </c>
      <c r="B10" s="2">
        <v>-151</v>
      </c>
      <c r="C10" s="2">
        <v>-159</v>
      </c>
      <c r="D10" s="2" t="s">
        <v>23</v>
      </c>
      <c r="E10" s="2">
        <v>70738</v>
      </c>
      <c r="F10" s="2">
        <v>78785</v>
      </c>
    </row>
    <row r="11" spans="1:6" x14ac:dyDescent="0.25">
      <c r="A11" s="3" t="s">
        <v>24</v>
      </c>
      <c r="B11" s="4">
        <f>SUM(B6:B10)</f>
        <v>-921</v>
      </c>
      <c r="C11" s="4">
        <f>SUM(C6:C10)</f>
        <v>-648</v>
      </c>
      <c r="D11" s="3" t="s">
        <v>24</v>
      </c>
      <c r="E11" s="4">
        <f>SUM(E6:E10)</f>
        <v>152991</v>
      </c>
      <c r="F11" s="4">
        <f>SUM(F6:F10)</f>
        <v>135405</v>
      </c>
    </row>
    <row r="12" spans="1:6" x14ac:dyDescent="0.25">
      <c r="A12" s="49" t="s">
        <v>60</v>
      </c>
      <c r="B12" s="1"/>
      <c r="C12" s="1"/>
      <c r="D12" s="1"/>
      <c r="E12" s="1"/>
      <c r="F12" s="1"/>
    </row>
  </sheetData>
  <mergeCells count="2">
    <mergeCell ref="B4:C4"/>
    <mergeCell ref="E4:F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T14"/>
  <sheetViews>
    <sheetView workbookViewId="0">
      <selection activeCell="H11" sqref="H11:H12"/>
    </sheetView>
  </sheetViews>
  <sheetFormatPr baseColWidth="10" defaultColWidth="9.140625" defaultRowHeight="15" x14ac:dyDescent="0.25"/>
  <cols>
    <col min="1" max="1" width="81" customWidth="1"/>
    <col min="3" max="3" width="11.28515625" bestFit="1" customWidth="1"/>
    <col min="5" max="5" width="13.140625" bestFit="1" customWidth="1"/>
    <col min="6" max="6" width="11.7109375" bestFit="1" customWidth="1"/>
    <col min="8" max="8" width="18.5703125" customWidth="1"/>
    <col min="9" max="9" width="14.140625" customWidth="1"/>
    <col min="10" max="254" width="9.140625" style="40"/>
  </cols>
  <sheetData>
    <row r="1" spans="1:254" ht="18.75" x14ac:dyDescent="0.3">
      <c r="A1" s="31" t="s">
        <v>42</v>
      </c>
    </row>
    <row r="3" spans="1:254" x14ac:dyDescent="0.25">
      <c r="A3" s="96" t="s">
        <v>61</v>
      </c>
    </row>
    <row r="4" spans="1:254" ht="30.75" customHeight="1" x14ac:dyDescent="0.25">
      <c r="B4" s="50" t="s">
        <v>47</v>
      </c>
      <c r="C4" s="50" t="s">
        <v>48</v>
      </c>
      <c r="D4" s="50" t="s">
        <v>49</v>
      </c>
      <c r="E4" s="50" t="s">
        <v>50</v>
      </c>
      <c r="F4" s="50" t="s">
        <v>51</v>
      </c>
      <c r="G4" s="50" t="s">
        <v>52</v>
      </c>
      <c r="H4" s="51" t="s">
        <v>93</v>
      </c>
      <c r="I4" s="51" t="s">
        <v>92</v>
      </c>
    </row>
    <row r="5" spans="1:254" ht="15.75" customHeight="1" x14ac:dyDescent="0.25">
      <c r="A5" s="97" t="s">
        <v>83</v>
      </c>
      <c r="B5" s="98">
        <v>4.8417721518987342</v>
      </c>
      <c r="C5" s="98">
        <v>0.69386622259228425</v>
      </c>
      <c r="D5" s="98">
        <v>5.2434456928838955</v>
      </c>
      <c r="E5" s="98">
        <v>4.4211108040895271</v>
      </c>
      <c r="F5" s="98">
        <v>2.3571428571428572</v>
      </c>
      <c r="G5" s="98">
        <v>1.6005335111703902</v>
      </c>
      <c r="H5" s="99">
        <v>3.253175360208846</v>
      </c>
      <c r="I5" s="100">
        <v>2.6933210870775488</v>
      </c>
    </row>
    <row r="6" spans="1:254" ht="16.5" customHeight="1" x14ac:dyDescent="0.25">
      <c r="A6" s="92" t="s">
        <v>84</v>
      </c>
      <c r="B6" s="93">
        <v>6.0430898581187602</v>
      </c>
      <c r="C6" s="93">
        <v>0.57897174617878644</v>
      </c>
      <c r="D6" s="93">
        <v>6.2692071296865395</v>
      </c>
      <c r="E6" s="93">
        <v>4.3163981825691868</v>
      </c>
      <c r="F6" s="93">
        <v>2.5334886429819452</v>
      </c>
      <c r="G6" s="93">
        <v>1.6842105263157894</v>
      </c>
      <c r="H6" s="94">
        <v>3.6721023882620307</v>
      </c>
      <c r="I6" s="95">
        <v>3.0803486694273405</v>
      </c>
    </row>
    <row r="7" spans="1:254" s="2" customFormat="1" x14ac:dyDescent="0.25">
      <c r="A7" s="101" t="s">
        <v>85</v>
      </c>
      <c r="B7" s="13">
        <v>5.8</v>
      </c>
      <c r="C7" s="13">
        <v>0.4</v>
      </c>
      <c r="D7" s="13">
        <v>8.1</v>
      </c>
      <c r="E7" s="13">
        <v>5.5</v>
      </c>
      <c r="F7" s="13">
        <v>2</v>
      </c>
      <c r="G7" s="13">
        <v>1.3</v>
      </c>
      <c r="H7" s="102">
        <v>3.7</v>
      </c>
      <c r="I7" s="102">
        <v>2.2000000000000002</v>
      </c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</row>
    <row r="8" spans="1:254" s="2" customFormat="1" x14ac:dyDescent="0.25">
      <c r="A8" s="2" t="s">
        <v>86</v>
      </c>
      <c r="B8" s="38">
        <v>6.9</v>
      </c>
      <c r="C8" s="38">
        <v>0.2</v>
      </c>
      <c r="D8" s="38">
        <v>9.1999999999999993</v>
      </c>
      <c r="E8" s="38">
        <v>5.5</v>
      </c>
      <c r="F8" s="38">
        <v>2.1</v>
      </c>
      <c r="G8" s="38">
        <v>1.5</v>
      </c>
      <c r="H8" s="39">
        <v>4.0999999999999996</v>
      </c>
      <c r="I8" s="74">
        <v>2.5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</row>
    <row r="9" spans="1:254" s="2" customFormat="1" x14ac:dyDescent="0.25">
      <c r="A9" s="101" t="s">
        <v>87</v>
      </c>
      <c r="B9" s="13">
        <v>109</v>
      </c>
      <c r="C9" s="13">
        <v>10</v>
      </c>
      <c r="D9" s="13">
        <v>138</v>
      </c>
      <c r="E9" s="13">
        <v>121</v>
      </c>
      <c r="F9" s="13">
        <v>37</v>
      </c>
      <c r="G9" s="13">
        <v>20</v>
      </c>
      <c r="H9" s="102">
        <v>435</v>
      </c>
      <c r="I9" s="102">
        <v>4113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</row>
    <row r="10" spans="1:254" s="2" customFormat="1" x14ac:dyDescent="0.25">
      <c r="A10" s="2" t="s">
        <v>88</v>
      </c>
      <c r="B10" s="38">
        <v>154</v>
      </c>
      <c r="C10" s="38">
        <v>6</v>
      </c>
      <c r="D10" s="38">
        <v>199</v>
      </c>
      <c r="E10" s="38">
        <v>149</v>
      </c>
      <c r="F10" s="38">
        <v>44</v>
      </c>
      <c r="G10" s="38">
        <v>30</v>
      </c>
      <c r="H10" s="39">
        <v>582</v>
      </c>
      <c r="I10" s="74">
        <v>5547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</row>
    <row r="11" spans="1:254" s="2" customFormat="1" x14ac:dyDescent="0.25">
      <c r="A11" s="101" t="s">
        <v>90</v>
      </c>
      <c r="B11" s="13">
        <v>71.2</v>
      </c>
      <c r="C11" s="13">
        <v>40</v>
      </c>
      <c r="D11" s="13">
        <v>70.400000000000006</v>
      </c>
      <c r="E11" s="13">
        <v>75.599999999999994</v>
      </c>
      <c r="F11" s="13">
        <v>56.1</v>
      </c>
      <c r="G11" s="13">
        <v>41.7</v>
      </c>
      <c r="H11" s="102">
        <v>67.099999999999994</v>
      </c>
      <c r="I11" s="102">
        <v>39.200000000000003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</row>
    <row r="12" spans="1:254" s="2" customFormat="1" x14ac:dyDescent="0.25">
      <c r="A12" s="2" t="s">
        <v>91</v>
      </c>
      <c r="B12" s="38">
        <v>67</v>
      </c>
      <c r="C12" s="38">
        <v>24</v>
      </c>
      <c r="D12" s="38">
        <v>65</v>
      </c>
      <c r="E12" s="38">
        <v>71.3</v>
      </c>
      <c r="F12" s="38">
        <v>50.6</v>
      </c>
      <c r="G12" s="38">
        <v>46.9</v>
      </c>
      <c r="H12" s="39">
        <v>63.2</v>
      </c>
      <c r="I12" s="74">
        <v>36.799999999999997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</row>
    <row r="13" spans="1:254" s="2" customFormat="1" x14ac:dyDescent="0.25">
      <c r="A13" s="104" t="s">
        <v>62</v>
      </c>
      <c r="B13" s="103">
        <v>10.7</v>
      </c>
      <c r="C13" s="103">
        <v>20.8</v>
      </c>
      <c r="D13" s="103">
        <v>16.7</v>
      </c>
      <c r="E13" s="103">
        <v>19.3</v>
      </c>
      <c r="F13" s="103">
        <v>17.8</v>
      </c>
      <c r="G13" s="103">
        <v>15.6</v>
      </c>
      <c r="H13" s="103">
        <v>17.2</v>
      </c>
      <c r="I13" s="103">
        <v>18.7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</row>
    <row r="14" spans="1:254" s="2" customFormat="1" x14ac:dyDescent="0.25">
      <c r="A14" s="104" t="s">
        <v>89</v>
      </c>
      <c r="B14" s="103">
        <v>16.3</v>
      </c>
      <c r="C14" s="103">
        <v>76.3</v>
      </c>
      <c r="D14" s="103">
        <v>22.1</v>
      </c>
      <c r="E14" s="103">
        <v>16.7</v>
      </c>
      <c r="F14" s="103">
        <v>23.6</v>
      </c>
      <c r="G14" s="103">
        <v>5.3</v>
      </c>
      <c r="H14" s="103">
        <v>18.399999999999999</v>
      </c>
      <c r="I14" s="103">
        <v>16.100000000000001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33"/>
  <sheetViews>
    <sheetView topLeftCell="D1" workbookViewId="0">
      <selection activeCell="F5" sqref="F5:F10"/>
    </sheetView>
  </sheetViews>
  <sheetFormatPr baseColWidth="10" defaultRowHeight="15" x14ac:dyDescent="0.25"/>
  <cols>
    <col min="3" max="5" width="18.5703125" customWidth="1"/>
    <col min="6" max="6" width="21.140625" customWidth="1"/>
    <col min="7" max="7" width="18.5703125" customWidth="1"/>
    <col min="8" max="9" width="17.140625" customWidth="1"/>
  </cols>
  <sheetData>
    <row r="1" spans="1:9" ht="18.75" x14ac:dyDescent="0.3">
      <c r="D1" s="31" t="s">
        <v>42</v>
      </c>
    </row>
    <row r="2" spans="1:9" x14ac:dyDescent="0.25">
      <c r="A2" t="s">
        <v>0</v>
      </c>
      <c r="B2" t="s">
        <v>10</v>
      </c>
      <c r="C2" t="s">
        <v>7</v>
      </c>
      <c r="D2" s="8"/>
      <c r="E2" s="8"/>
      <c r="F2" s="8"/>
      <c r="G2" s="8"/>
      <c r="H2" s="8"/>
      <c r="I2" s="8"/>
    </row>
    <row r="3" spans="1:9" x14ac:dyDescent="0.25">
      <c r="A3" s="5" t="s">
        <v>1</v>
      </c>
      <c r="B3" s="5" t="s">
        <v>11</v>
      </c>
      <c r="C3" s="5">
        <v>34</v>
      </c>
      <c r="D3" s="8"/>
      <c r="E3" s="77" t="s">
        <v>63</v>
      </c>
      <c r="F3" s="78"/>
      <c r="G3" s="32"/>
      <c r="H3" s="77" t="s">
        <v>25</v>
      </c>
      <c r="I3" s="78"/>
    </row>
    <row r="4" spans="1:9" x14ac:dyDescent="0.25">
      <c r="A4" s="5" t="s">
        <v>1</v>
      </c>
      <c r="B4" s="5" t="s">
        <v>12</v>
      </c>
      <c r="C4" s="5">
        <v>17</v>
      </c>
      <c r="D4" s="8"/>
      <c r="E4" s="42">
        <v>2010</v>
      </c>
      <c r="F4" s="42">
        <v>2020</v>
      </c>
      <c r="G4" s="53"/>
      <c r="H4" s="45">
        <v>2010</v>
      </c>
      <c r="I4" s="45">
        <v>2020</v>
      </c>
    </row>
    <row r="5" spans="1:9" x14ac:dyDescent="0.25">
      <c r="A5" s="5" t="s">
        <v>1</v>
      </c>
      <c r="B5" s="5" t="s">
        <v>13</v>
      </c>
      <c r="C5" s="5">
        <v>45</v>
      </c>
      <c r="D5" s="9" t="s">
        <v>26</v>
      </c>
      <c r="E5" s="10">
        <v>-230</v>
      </c>
      <c r="F5" s="35">
        <v>-153</v>
      </c>
      <c r="G5" s="9" t="s">
        <v>26</v>
      </c>
      <c r="H5" s="35">
        <v>34637</v>
      </c>
      <c r="I5" s="35">
        <v>29359</v>
      </c>
    </row>
    <row r="6" spans="1:9" x14ac:dyDescent="0.25">
      <c r="A6" s="5" t="s">
        <v>1</v>
      </c>
      <c r="B6" s="5" t="s">
        <v>14</v>
      </c>
      <c r="C6" s="5">
        <v>28</v>
      </c>
      <c r="D6" s="11" t="s">
        <v>27</v>
      </c>
      <c r="E6" s="10">
        <v>-25</v>
      </c>
      <c r="F6" s="35">
        <v>-25</v>
      </c>
      <c r="G6" s="11" t="s">
        <v>27</v>
      </c>
      <c r="H6" s="35">
        <v>1038</v>
      </c>
      <c r="I6" s="35">
        <v>1075</v>
      </c>
    </row>
    <row r="7" spans="1:9" x14ac:dyDescent="0.25">
      <c r="A7" s="5" t="s">
        <v>1</v>
      </c>
      <c r="B7" s="5" t="s">
        <v>54</v>
      </c>
      <c r="C7" s="5">
        <v>29</v>
      </c>
      <c r="D7" s="9" t="s">
        <v>28</v>
      </c>
      <c r="E7" s="10">
        <v>-306</v>
      </c>
      <c r="F7" s="35">
        <v>-196</v>
      </c>
      <c r="G7" s="9" t="s">
        <v>28</v>
      </c>
      <c r="H7" s="35">
        <v>49768</v>
      </c>
      <c r="I7" s="35">
        <v>43189</v>
      </c>
    </row>
    <row r="8" spans="1:9" x14ac:dyDescent="0.25">
      <c r="A8" s="33" t="s">
        <v>2</v>
      </c>
      <c r="B8" s="33" t="s">
        <v>11</v>
      </c>
      <c r="C8" s="33">
        <v>18</v>
      </c>
      <c r="D8" s="11" t="s">
        <v>29</v>
      </c>
      <c r="E8" s="10">
        <v>-209</v>
      </c>
      <c r="F8" s="35">
        <v>-160</v>
      </c>
      <c r="G8" s="11" t="s">
        <v>29</v>
      </c>
      <c r="H8" s="35">
        <v>47240</v>
      </c>
      <c r="I8" s="35">
        <v>43490</v>
      </c>
    </row>
    <row r="9" spans="1:9" x14ac:dyDescent="0.25">
      <c r="A9" s="33" t="s">
        <v>2</v>
      </c>
      <c r="B9" s="33" t="s">
        <v>12</v>
      </c>
      <c r="C9" s="33">
        <v>3</v>
      </c>
      <c r="D9" s="9" t="s">
        <v>30</v>
      </c>
      <c r="E9" s="10">
        <v>-87</v>
      </c>
      <c r="F9" s="35">
        <v>-66</v>
      </c>
      <c r="G9" s="9" t="s">
        <v>30</v>
      </c>
      <c r="H9" s="35">
        <v>13239</v>
      </c>
      <c r="I9" s="35">
        <v>12909</v>
      </c>
    </row>
    <row r="10" spans="1:9" x14ac:dyDescent="0.25">
      <c r="A10" s="33" t="s">
        <v>2</v>
      </c>
      <c r="B10" s="33" t="s">
        <v>13</v>
      </c>
      <c r="C10" s="33">
        <v>3</v>
      </c>
      <c r="D10" s="9" t="s">
        <v>31</v>
      </c>
      <c r="E10" s="10">
        <v>-64</v>
      </c>
      <c r="F10" s="35">
        <v>-48</v>
      </c>
      <c r="G10" s="9" t="s">
        <v>31</v>
      </c>
      <c r="H10" s="35">
        <v>7069</v>
      </c>
      <c r="I10" s="35">
        <v>5383</v>
      </c>
    </row>
    <row r="11" spans="1:9" x14ac:dyDescent="0.25">
      <c r="A11" s="33" t="s">
        <v>2</v>
      </c>
      <c r="B11" s="33" t="s">
        <v>14</v>
      </c>
      <c r="C11" s="33">
        <v>1</v>
      </c>
      <c r="D11" s="49" t="s">
        <v>60</v>
      </c>
      <c r="G11" s="1"/>
      <c r="H11" s="1"/>
      <c r="I11" s="1"/>
    </row>
    <row r="12" spans="1:9" x14ac:dyDescent="0.25">
      <c r="A12" s="33" t="s">
        <v>2</v>
      </c>
      <c r="B12" s="33" t="s">
        <v>54</v>
      </c>
      <c r="C12" s="33">
        <v>0</v>
      </c>
    </row>
    <row r="13" spans="1:9" x14ac:dyDescent="0.25">
      <c r="A13" s="34" t="s">
        <v>3</v>
      </c>
      <c r="B13" s="34" t="s">
        <v>11</v>
      </c>
      <c r="C13" s="34">
        <v>40</v>
      </c>
    </row>
    <row r="14" spans="1:9" x14ac:dyDescent="0.25">
      <c r="A14" s="34" t="s">
        <v>3</v>
      </c>
      <c r="B14" s="34" t="s">
        <v>12</v>
      </c>
      <c r="C14" s="34">
        <v>20</v>
      </c>
    </row>
    <row r="15" spans="1:9" x14ac:dyDescent="0.25">
      <c r="A15" s="34" t="s">
        <v>3</v>
      </c>
      <c r="B15" s="34" t="s">
        <v>13</v>
      </c>
      <c r="C15" s="34">
        <v>42</v>
      </c>
    </row>
    <row r="16" spans="1:9" x14ac:dyDescent="0.25">
      <c r="A16" s="34" t="s">
        <v>3</v>
      </c>
      <c r="B16" s="34" t="s">
        <v>14</v>
      </c>
      <c r="C16" s="34">
        <v>39</v>
      </c>
    </row>
    <row r="17" spans="1:3" x14ac:dyDescent="0.25">
      <c r="A17" s="34" t="s">
        <v>3</v>
      </c>
      <c r="B17" s="34" t="s">
        <v>54</v>
      </c>
      <c r="C17" s="34">
        <v>55</v>
      </c>
    </row>
    <row r="18" spans="1:3" x14ac:dyDescent="0.25">
      <c r="A18" s="6" t="s">
        <v>4</v>
      </c>
      <c r="B18" s="6" t="s">
        <v>11</v>
      </c>
      <c r="C18" s="6">
        <v>29</v>
      </c>
    </row>
    <row r="19" spans="1:3" x14ac:dyDescent="0.25">
      <c r="A19" s="6" t="s">
        <v>4</v>
      </c>
      <c r="B19" s="6" t="s">
        <v>12</v>
      </c>
      <c r="C19" s="6">
        <v>10</v>
      </c>
    </row>
    <row r="20" spans="1:3" x14ac:dyDescent="0.25">
      <c r="A20" s="6" t="s">
        <v>4</v>
      </c>
      <c r="B20" s="6" t="s">
        <v>13</v>
      </c>
      <c r="C20" s="6">
        <v>33</v>
      </c>
    </row>
    <row r="21" spans="1:3" x14ac:dyDescent="0.25">
      <c r="A21" s="6" t="s">
        <v>4</v>
      </c>
      <c r="B21" s="6" t="s">
        <v>14</v>
      </c>
      <c r="C21" s="6">
        <v>31</v>
      </c>
    </row>
    <row r="22" spans="1:3" x14ac:dyDescent="0.25">
      <c r="A22" s="6" t="s">
        <v>4</v>
      </c>
      <c r="B22" s="6" t="s">
        <v>54</v>
      </c>
      <c r="C22" s="6">
        <v>57</v>
      </c>
    </row>
    <row r="23" spans="1:3" x14ac:dyDescent="0.25">
      <c r="A23" s="7" t="s">
        <v>5</v>
      </c>
      <c r="B23" s="7" t="s">
        <v>11</v>
      </c>
      <c r="C23" s="7">
        <v>19</v>
      </c>
    </row>
    <row r="24" spans="1:3" x14ac:dyDescent="0.25">
      <c r="A24" s="7" t="s">
        <v>5</v>
      </c>
      <c r="B24" s="7" t="s">
        <v>12</v>
      </c>
      <c r="C24" s="7">
        <v>10</v>
      </c>
    </row>
    <row r="25" spans="1:3" x14ac:dyDescent="0.25">
      <c r="A25" s="7" t="s">
        <v>5</v>
      </c>
      <c r="B25" s="7" t="s">
        <v>13</v>
      </c>
      <c r="C25" s="7">
        <v>13</v>
      </c>
    </row>
    <row r="26" spans="1:3" x14ac:dyDescent="0.25">
      <c r="A26" s="7" t="s">
        <v>5</v>
      </c>
      <c r="B26" s="7" t="s">
        <v>14</v>
      </c>
      <c r="C26" s="7">
        <v>13</v>
      </c>
    </row>
    <row r="27" spans="1:3" x14ac:dyDescent="0.25">
      <c r="A27" s="7" t="s">
        <v>5</v>
      </c>
      <c r="B27" s="7" t="s">
        <v>54</v>
      </c>
      <c r="C27" s="7">
        <v>11</v>
      </c>
    </row>
    <row r="28" spans="1:3" x14ac:dyDescent="0.25">
      <c r="A28" t="s">
        <v>6</v>
      </c>
      <c r="B28" t="s">
        <v>11</v>
      </c>
      <c r="C28">
        <v>19</v>
      </c>
    </row>
    <row r="29" spans="1:3" x14ac:dyDescent="0.25">
      <c r="A29" t="s">
        <v>6</v>
      </c>
      <c r="B29" t="s">
        <v>12</v>
      </c>
      <c r="C29">
        <v>15</v>
      </c>
    </row>
    <row r="30" spans="1:3" x14ac:dyDescent="0.25">
      <c r="A30" t="s">
        <v>6</v>
      </c>
      <c r="B30" t="s">
        <v>13</v>
      </c>
      <c r="C30">
        <v>4</v>
      </c>
    </row>
    <row r="31" spans="1:3" x14ac:dyDescent="0.25">
      <c r="A31" t="s">
        <v>6</v>
      </c>
      <c r="B31" t="s">
        <v>14</v>
      </c>
      <c r="C31">
        <v>3</v>
      </c>
    </row>
    <row r="32" spans="1:3" x14ac:dyDescent="0.25">
      <c r="A32" t="s">
        <v>6</v>
      </c>
      <c r="B32" t="s">
        <v>54</v>
      </c>
      <c r="C32">
        <v>7</v>
      </c>
    </row>
    <row r="33" spans="3:3" x14ac:dyDescent="0.25">
      <c r="C33">
        <f>SUM(C3:C32)</f>
        <v>648</v>
      </c>
    </row>
  </sheetData>
  <mergeCells count="2">
    <mergeCell ref="H3:I3"/>
    <mergeCell ref="E3:F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24"/>
  <sheetViews>
    <sheetView topLeftCell="A4" workbookViewId="0">
      <selection activeCell="I19" sqref="I19"/>
    </sheetView>
  </sheetViews>
  <sheetFormatPr baseColWidth="10" defaultColWidth="9.140625" defaultRowHeight="15" x14ac:dyDescent="0.25"/>
  <cols>
    <col min="1" max="1" width="10.5703125" style="1" customWidth="1"/>
    <col min="2" max="2" width="71.28515625" style="1" bestFit="1" customWidth="1"/>
    <col min="3" max="3" width="8.42578125" style="37" customWidth="1"/>
    <col min="4" max="4" width="11.5703125" style="37" bestFit="1" customWidth="1"/>
    <col min="5" max="5" width="9.140625" style="37" customWidth="1"/>
    <col min="6" max="6" width="13.42578125" style="37" bestFit="1" customWidth="1"/>
    <col min="7" max="7" width="11.7109375" style="37" bestFit="1" customWidth="1"/>
    <col min="8" max="8" width="10.85546875" style="37" customWidth="1"/>
    <col min="9" max="9" width="18.140625" style="37" customWidth="1"/>
    <col min="10" max="10" width="15" style="37" customWidth="1"/>
    <col min="11" max="16384" width="9.140625" style="1"/>
  </cols>
  <sheetData>
    <row r="1" spans="1:10" ht="18.75" x14ac:dyDescent="0.3">
      <c r="A1" s="31" t="s">
        <v>42</v>
      </c>
      <c r="C1" s="46"/>
      <c r="D1" s="46"/>
      <c r="E1" s="46"/>
      <c r="F1" s="46"/>
      <c r="G1" s="46"/>
      <c r="H1" s="46"/>
      <c r="I1" s="46"/>
      <c r="J1" s="46"/>
    </row>
    <row r="2" spans="1:10" x14ac:dyDescent="0.25">
      <c r="C2" s="46"/>
      <c r="D2" s="46"/>
      <c r="E2" s="46"/>
      <c r="F2" s="46"/>
      <c r="G2" s="46"/>
      <c r="H2" s="46"/>
      <c r="I2" s="46"/>
      <c r="J2" s="46"/>
    </row>
    <row r="3" spans="1:10" x14ac:dyDescent="0.25">
      <c r="C3" s="46"/>
      <c r="D3" s="46"/>
      <c r="E3" s="46"/>
      <c r="F3" s="46"/>
      <c r="G3" s="46"/>
      <c r="H3" s="46"/>
      <c r="I3" s="46"/>
      <c r="J3" s="46"/>
    </row>
    <row r="4" spans="1:10" ht="30" customHeight="1" x14ac:dyDescent="0.25">
      <c r="A4" s="48" t="s">
        <v>66</v>
      </c>
      <c r="B4" s="48" t="s">
        <v>67</v>
      </c>
      <c r="C4" s="50" t="s">
        <v>47</v>
      </c>
      <c r="D4" s="50" t="s">
        <v>48</v>
      </c>
      <c r="E4" s="50" t="s">
        <v>49</v>
      </c>
      <c r="F4" s="50" t="s">
        <v>50</v>
      </c>
      <c r="G4" s="50" t="s">
        <v>51</v>
      </c>
      <c r="H4" s="50" t="s">
        <v>52</v>
      </c>
      <c r="I4" s="54" t="s">
        <v>94</v>
      </c>
      <c r="J4" s="54" t="s">
        <v>96</v>
      </c>
    </row>
    <row r="5" spans="1:10" x14ac:dyDescent="0.25">
      <c r="A5" s="79">
        <v>2020</v>
      </c>
      <c r="B5" s="2" t="s">
        <v>97</v>
      </c>
      <c r="C5" s="38">
        <v>136</v>
      </c>
      <c r="D5" s="38">
        <v>124</v>
      </c>
      <c r="E5" s="38">
        <v>119</v>
      </c>
      <c r="F5" s="38">
        <v>91</v>
      </c>
      <c r="G5" s="38">
        <v>102</v>
      </c>
      <c r="H5" s="38">
        <v>116</v>
      </c>
      <c r="I5" s="38">
        <v>115</v>
      </c>
      <c r="J5" s="38">
        <v>69</v>
      </c>
    </row>
    <row r="6" spans="1:10" x14ac:dyDescent="0.25">
      <c r="A6" s="80"/>
      <c r="B6" s="2" t="s">
        <v>98</v>
      </c>
      <c r="C6" s="38">
        <v>129</v>
      </c>
      <c r="D6" s="38">
        <v>90</v>
      </c>
      <c r="E6" s="38">
        <v>89</v>
      </c>
      <c r="F6" s="38">
        <v>88</v>
      </c>
      <c r="G6" s="38">
        <v>87</v>
      </c>
      <c r="H6" s="38">
        <v>78</v>
      </c>
      <c r="I6" s="38">
        <v>97</v>
      </c>
      <c r="J6" s="38">
        <v>71</v>
      </c>
    </row>
    <row r="7" spans="1:10" x14ac:dyDescent="0.25">
      <c r="A7" s="80"/>
      <c r="B7" s="2" t="s">
        <v>99</v>
      </c>
      <c r="C7" s="38">
        <v>43</v>
      </c>
      <c r="D7" s="38">
        <v>7</v>
      </c>
      <c r="E7" s="38">
        <v>48</v>
      </c>
      <c r="F7" s="38">
        <v>19</v>
      </c>
      <c r="G7" s="38">
        <v>15</v>
      </c>
      <c r="H7" s="38">
        <v>12</v>
      </c>
      <c r="I7" s="38">
        <v>25</v>
      </c>
      <c r="J7" s="38">
        <v>32</v>
      </c>
    </row>
    <row r="8" spans="1:10" x14ac:dyDescent="0.25">
      <c r="A8" s="80"/>
      <c r="B8" s="2" t="s">
        <v>100</v>
      </c>
      <c r="C8" s="38">
        <v>66</v>
      </c>
      <c r="D8" s="38">
        <v>21</v>
      </c>
      <c r="E8" s="38">
        <v>47</v>
      </c>
      <c r="F8" s="38">
        <v>43</v>
      </c>
      <c r="G8" s="38">
        <v>42</v>
      </c>
      <c r="H8" s="38">
        <v>37</v>
      </c>
      <c r="I8" s="38">
        <v>48</v>
      </c>
      <c r="J8" s="38">
        <v>55</v>
      </c>
    </row>
    <row r="9" spans="1:10" x14ac:dyDescent="0.25">
      <c r="A9" s="80"/>
      <c r="B9" s="2" t="s">
        <v>101</v>
      </c>
      <c r="C9" s="38">
        <v>31</v>
      </c>
      <c r="D9" s="38">
        <v>4</v>
      </c>
      <c r="E9" s="38">
        <v>32</v>
      </c>
      <c r="F9" s="38">
        <v>10</v>
      </c>
      <c r="G9" s="38">
        <v>9</v>
      </c>
      <c r="H9" s="38">
        <v>7</v>
      </c>
      <c r="I9" s="38">
        <v>16</v>
      </c>
      <c r="J9" s="38">
        <v>22</v>
      </c>
    </row>
    <row r="10" spans="1:10" x14ac:dyDescent="0.25">
      <c r="A10" s="80"/>
      <c r="B10" s="2" t="s">
        <v>102</v>
      </c>
      <c r="C10" s="38">
        <v>41</v>
      </c>
      <c r="D10" s="38">
        <v>11</v>
      </c>
      <c r="E10" s="38">
        <v>25</v>
      </c>
      <c r="F10" s="38">
        <v>16</v>
      </c>
      <c r="G10" s="38">
        <v>21</v>
      </c>
      <c r="H10" s="38">
        <v>16</v>
      </c>
      <c r="I10" s="38">
        <v>25</v>
      </c>
      <c r="J10" s="38">
        <v>42</v>
      </c>
    </row>
    <row r="11" spans="1:10" x14ac:dyDescent="0.25">
      <c r="A11" s="80"/>
      <c r="B11" s="2" t="s">
        <v>103</v>
      </c>
      <c r="C11" s="38">
        <v>192</v>
      </c>
      <c r="D11" s="38">
        <v>43</v>
      </c>
      <c r="E11" s="38">
        <v>220</v>
      </c>
      <c r="F11" s="38">
        <v>272</v>
      </c>
      <c r="G11" s="38">
        <v>196</v>
      </c>
      <c r="H11" s="38">
        <v>112</v>
      </c>
      <c r="I11" s="38">
        <v>209</v>
      </c>
      <c r="J11" s="38">
        <v>132</v>
      </c>
    </row>
    <row r="12" spans="1:10" x14ac:dyDescent="0.25">
      <c r="A12" s="80"/>
      <c r="B12" s="2" t="s">
        <v>104</v>
      </c>
      <c r="C12" s="38">
        <v>3160</v>
      </c>
      <c r="D12" s="38">
        <v>3603</v>
      </c>
      <c r="E12" s="38">
        <v>3738</v>
      </c>
      <c r="F12" s="38">
        <v>3619</v>
      </c>
      <c r="G12" s="38">
        <v>2800</v>
      </c>
      <c r="H12" s="38">
        <v>2999</v>
      </c>
      <c r="I12" s="38">
        <v>19919</v>
      </c>
      <c r="J12" s="38">
        <v>389779</v>
      </c>
    </row>
    <row r="13" spans="1:10" x14ac:dyDescent="0.25">
      <c r="A13" s="80"/>
      <c r="B13" s="2" t="s">
        <v>105</v>
      </c>
      <c r="C13" s="38">
        <v>153</v>
      </c>
      <c r="D13" s="38">
        <v>25</v>
      </c>
      <c r="E13" s="38">
        <v>196</v>
      </c>
      <c r="F13" s="38">
        <v>160</v>
      </c>
      <c r="G13" s="38">
        <v>66</v>
      </c>
      <c r="H13" s="38">
        <v>48</v>
      </c>
      <c r="I13" s="38">
        <v>648</v>
      </c>
      <c r="J13" s="38">
        <v>10498</v>
      </c>
    </row>
    <row r="14" spans="1:10" x14ac:dyDescent="0.25">
      <c r="A14" s="79">
        <v>2010</v>
      </c>
      <c r="B14" s="2" t="s">
        <v>98</v>
      </c>
      <c r="C14" s="38">
        <v>103</v>
      </c>
      <c r="D14" s="38">
        <v>32</v>
      </c>
      <c r="E14" s="38">
        <v>74</v>
      </c>
      <c r="F14" s="38">
        <v>77</v>
      </c>
      <c r="G14" s="38">
        <v>60</v>
      </c>
      <c r="H14" s="38">
        <v>67</v>
      </c>
      <c r="I14" s="38">
        <v>79</v>
      </c>
      <c r="J14" s="38">
        <v>56</v>
      </c>
    </row>
    <row r="15" spans="1:10" x14ac:dyDescent="0.25">
      <c r="A15" s="80"/>
      <c r="B15" s="2" t="s">
        <v>100</v>
      </c>
      <c r="C15" s="38">
        <v>51</v>
      </c>
      <c r="D15" s="38">
        <v>12</v>
      </c>
      <c r="E15" s="38">
        <v>36</v>
      </c>
      <c r="F15" s="38">
        <v>28</v>
      </c>
      <c r="G15" s="38">
        <v>27</v>
      </c>
      <c r="H15" s="38">
        <v>30</v>
      </c>
      <c r="I15" s="38">
        <v>36</v>
      </c>
      <c r="J15" s="38">
        <v>42</v>
      </c>
    </row>
    <row r="16" spans="1:10" x14ac:dyDescent="0.25">
      <c r="A16" s="80"/>
      <c r="B16" s="2" t="s">
        <v>102</v>
      </c>
      <c r="C16" s="38">
        <v>28</v>
      </c>
      <c r="D16" s="38">
        <v>7</v>
      </c>
      <c r="E16" s="38">
        <v>12</v>
      </c>
      <c r="F16" s="38">
        <v>7</v>
      </c>
      <c r="G16" s="38">
        <v>11</v>
      </c>
      <c r="H16" s="38">
        <v>7</v>
      </c>
      <c r="I16" s="38">
        <v>14</v>
      </c>
      <c r="J16" s="38">
        <v>30</v>
      </c>
    </row>
    <row r="17" spans="1:10" x14ac:dyDescent="0.25">
      <c r="A17" s="80"/>
      <c r="B17" s="2" t="s">
        <v>103</v>
      </c>
      <c r="C17" s="38">
        <v>151</v>
      </c>
      <c r="D17" s="38">
        <v>42</v>
      </c>
      <c r="E17" s="38">
        <v>163</v>
      </c>
      <c r="F17" s="38">
        <v>226</v>
      </c>
      <c r="G17" s="38">
        <v>152</v>
      </c>
      <c r="H17" s="38">
        <v>110</v>
      </c>
      <c r="I17" s="38">
        <v>166</v>
      </c>
      <c r="J17" s="38">
        <v>92</v>
      </c>
    </row>
    <row r="18" spans="1:10" x14ac:dyDescent="0.25">
      <c r="A18" s="80"/>
      <c r="B18" s="2" t="s">
        <v>105</v>
      </c>
      <c r="C18" s="38">
        <v>230</v>
      </c>
      <c r="D18" s="38">
        <v>25</v>
      </c>
      <c r="E18" s="38">
        <v>306</v>
      </c>
      <c r="F18" s="38">
        <v>209</v>
      </c>
      <c r="G18" s="38">
        <v>87</v>
      </c>
      <c r="H18" s="38">
        <v>64</v>
      </c>
      <c r="I18" s="38">
        <v>921</v>
      </c>
      <c r="J18" s="38">
        <v>15093</v>
      </c>
    </row>
    <row r="19" spans="1:10" x14ac:dyDescent="0.25">
      <c r="A19" s="79" t="s">
        <v>68</v>
      </c>
      <c r="B19" s="2" t="s">
        <v>106</v>
      </c>
      <c r="C19" s="38">
        <v>25.2</v>
      </c>
      <c r="D19" s="38">
        <v>181.2</v>
      </c>
      <c r="E19" s="38">
        <v>20.3</v>
      </c>
      <c r="F19" s="38">
        <v>14.3</v>
      </c>
      <c r="G19" s="38">
        <v>45</v>
      </c>
      <c r="H19" s="38">
        <v>16.399999999999999</v>
      </c>
      <c r="I19" s="38">
        <v>22.8</v>
      </c>
      <c r="J19" s="38">
        <v>26.8</v>
      </c>
    </row>
    <row r="20" spans="1:10" x14ac:dyDescent="0.25">
      <c r="A20" s="80"/>
      <c r="B20" s="2" t="s">
        <v>107</v>
      </c>
      <c r="C20" s="38">
        <v>29.4</v>
      </c>
      <c r="D20" s="38">
        <v>75</v>
      </c>
      <c r="E20" s="38">
        <v>30.6</v>
      </c>
      <c r="F20" s="38">
        <v>53.6</v>
      </c>
      <c r="G20" s="38">
        <v>55.6</v>
      </c>
      <c r="H20" s="38">
        <v>23.3</v>
      </c>
      <c r="I20" s="38">
        <v>33.299999999999997</v>
      </c>
      <c r="J20" s="38">
        <v>31</v>
      </c>
    </row>
    <row r="21" spans="1:10" x14ac:dyDescent="0.25">
      <c r="A21" s="80"/>
      <c r="B21" s="2" t="s">
        <v>108</v>
      </c>
      <c r="C21" s="38">
        <v>46.4</v>
      </c>
      <c r="D21" s="38">
        <v>57.1</v>
      </c>
      <c r="E21" s="38">
        <v>108.3</v>
      </c>
      <c r="F21" s="38">
        <v>128.6</v>
      </c>
      <c r="G21" s="38">
        <v>90.9</v>
      </c>
      <c r="H21" s="38">
        <v>128.6</v>
      </c>
      <c r="I21" s="38">
        <v>78.599999999999994</v>
      </c>
      <c r="J21" s="38">
        <v>40</v>
      </c>
    </row>
    <row r="23" spans="1:10" x14ac:dyDescent="0.25">
      <c r="A23" s="41" t="s">
        <v>64</v>
      </c>
    </row>
    <row r="24" spans="1:10" x14ac:dyDescent="0.25">
      <c r="A24" s="41" t="s">
        <v>65</v>
      </c>
    </row>
  </sheetData>
  <mergeCells count="3">
    <mergeCell ref="A5:A13"/>
    <mergeCell ref="A14:A18"/>
    <mergeCell ref="A19:A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11"/>
  <sheetViews>
    <sheetView workbookViewId="0"/>
  </sheetViews>
  <sheetFormatPr baseColWidth="10" defaultColWidth="9.140625" defaultRowHeight="15" x14ac:dyDescent="0.25"/>
  <cols>
    <col min="1" max="1" width="24.42578125" bestFit="1" customWidth="1"/>
    <col min="2" max="2" width="27.5703125" customWidth="1"/>
    <col min="3" max="3" width="28.140625" customWidth="1"/>
    <col min="4" max="4" width="27.85546875" customWidth="1"/>
    <col min="5" max="5" width="22" bestFit="1" customWidth="1"/>
    <col min="6" max="6" width="19.140625" customWidth="1"/>
    <col min="7" max="7" width="17.5703125" bestFit="1" customWidth="1"/>
    <col min="8" max="8" width="17.85546875" bestFit="1" customWidth="1"/>
    <col min="9" max="9" width="17.5703125" bestFit="1" customWidth="1"/>
    <col min="10" max="10" width="23.140625" customWidth="1"/>
    <col min="11" max="11" width="61.42578125" customWidth="1"/>
    <col min="12" max="12" width="59.140625" customWidth="1"/>
    <col min="13" max="13" width="48.7109375" customWidth="1"/>
    <col min="14" max="14" width="48.85546875" customWidth="1"/>
    <col min="15" max="15" width="22.7109375" customWidth="1"/>
    <col min="16" max="16" width="24" customWidth="1"/>
  </cols>
  <sheetData>
    <row r="1" spans="1:9" ht="18.75" x14ac:dyDescent="0.3">
      <c r="A1" s="31" t="s">
        <v>42</v>
      </c>
    </row>
    <row r="2" spans="1:9" x14ac:dyDescent="0.25">
      <c r="E2" s="55"/>
    </row>
    <row r="3" spans="1:9" x14ac:dyDescent="0.25">
      <c r="A3" s="52" t="s">
        <v>109</v>
      </c>
    </row>
    <row r="4" spans="1:9" x14ac:dyDescent="0.25">
      <c r="A4" s="12"/>
      <c r="B4" s="13" t="s">
        <v>35</v>
      </c>
      <c r="C4" s="58" t="s">
        <v>70</v>
      </c>
      <c r="D4" s="14" t="s">
        <v>35</v>
      </c>
      <c r="E4" s="60" t="s">
        <v>70</v>
      </c>
      <c r="F4" s="13" t="s">
        <v>25</v>
      </c>
      <c r="G4" s="58" t="s">
        <v>69</v>
      </c>
      <c r="H4" s="14" t="s">
        <v>25</v>
      </c>
      <c r="I4" s="60" t="s">
        <v>69</v>
      </c>
    </row>
    <row r="5" spans="1:9" x14ac:dyDescent="0.25">
      <c r="A5" s="63" t="s">
        <v>71</v>
      </c>
      <c r="B5" s="15">
        <v>2010</v>
      </c>
      <c r="C5" s="56">
        <v>2010</v>
      </c>
      <c r="D5" s="16">
        <v>2020</v>
      </c>
      <c r="E5" s="61">
        <v>2020</v>
      </c>
      <c r="F5" s="15">
        <v>2010</v>
      </c>
      <c r="G5" s="56">
        <v>2010</v>
      </c>
      <c r="H5" s="16">
        <v>2020</v>
      </c>
      <c r="I5" s="61">
        <v>2020</v>
      </c>
    </row>
    <row r="6" spans="1:9" x14ac:dyDescent="0.25">
      <c r="A6" s="17" t="s">
        <v>32</v>
      </c>
      <c r="B6" s="18">
        <v>544</v>
      </c>
      <c r="C6" s="57">
        <f>B6/$B$11*100</f>
        <v>59.066232356134641</v>
      </c>
      <c r="D6" s="20">
        <v>453</v>
      </c>
      <c r="E6" s="62">
        <f>D6/$D$11*100</f>
        <v>69.907407407407405</v>
      </c>
      <c r="F6" s="18">
        <v>114667</v>
      </c>
      <c r="G6" s="59">
        <f>F6/$F$11*100</f>
        <v>74.950160466955566</v>
      </c>
      <c r="H6" s="21">
        <v>109859</v>
      </c>
      <c r="I6" s="62">
        <f>H6/$H$11*100</f>
        <v>81.133636128651091</v>
      </c>
    </row>
    <row r="7" spans="1:9" x14ac:dyDescent="0.25">
      <c r="A7" s="17" t="s">
        <v>9</v>
      </c>
      <c r="B7" s="18">
        <v>240</v>
      </c>
      <c r="C7" s="57">
        <f t="shared" ref="C7:C11" si="0">B7/$B$11*100</f>
        <v>26.058631921824105</v>
      </c>
      <c r="D7" s="20">
        <v>126</v>
      </c>
      <c r="E7" s="62">
        <f t="shared" ref="E7:E11" si="1">D7/$D$11*100</f>
        <v>19.444444444444446</v>
      </c>
      <c r="F7" s="18">
        <v>32486</v>
      </c>
      <c r="G7" s="59">
        <f t="shared" ref="G7:G11" si="2">F7/$F$11*100</f>
        <v>21.233928793196984</v>
      </c>
      <c r="H7" s="21">
        <v>22228</v>
      </c>
      <c r="I7" s="62">
        <f t="shared" ref="I7:I11" si="3">H7/$H$11*100</f>
        <v>16.415937373065987</v>
      </c>
    </row>
    <row r="8" spans="1:9" x14ac:dyDescent="0.25">
      <c r="A8" s="17" t="s">
        <v>33</v>
      </c>
      <c r="B8" s="18">
        <v>73</v>
      </c>
      <c r="C8" s="57">
        <f t="shared" si="0"/>
        <v>7.9261672095548308</v>
      </c>
      <c r="D8" s="20">
        <v>25</v>
      </c>
      <c r="E8" s="62">
        <f t="shared" si="1"/>
        <v>3.8580246913580245</v>
      </c>
      <c r="F8" s="18">
        <v>3050</v>
      </c>
      <c r="G8" s="59">
        <f t="shared" si="2"/>
        <v>1.9935813217770979</v>
      </c>
      <c r="H8" s="21">
        <v>1764</v>
      </c>
      <c r="I8" s="62">
        <f t="shared" si="3"/>
        <v>1.3027583914921901</v>
      </c>
    </row>
    <row r="9" spans="1:9" x14ac:dyDescent="0.25">
      <c r="A9" s="17" t="s">
        <v>8</v>
      </c>
      <c r="B9" s="18">
        <v>49</v>
      </c>
      <c r="C9" s="57">
        <f t="shared" si="0"/>
        <v>5.3203040173724219</v>
      </c>
      <c r="D9" s="20">
        <v>33</v>
      </c>
      <c r="E9" s="62">
        <f t="shared" si="1"/>
        <v>5.0925925925925926</v>
      </c>
      <c r="F9" s="18">
        <v>1757</v>
      </c>
      <c r="G9" s="59">
        <f t="shared" si="2"/>
        <v>1.1484335679876594</v>
      </c>
      <c r="H9" s="21">
        <v>1368</v>
      </c>
      <c r="I9" s="62">
        <f t="shared" si="3"/>
        <v>1.0103024260551678</v>
      </c>
    </row>
    <row r="10" spans="1:9" x14ac:dyDescent="0.25">
      <c r="A10" s="17" t="s">
        <v>34</v>
      </c>
      <c r="B10" s="18">
        <v>15</v>
      </c>
      <c r="C10" s="57">
        <f t="shared" si="0"/>
        <v>1.6286644951140066</v>
      </c>
      <c r="D10" s="20">
        <v>11</v>
      </c>
      <c r="E10" s="62">
        <f t="shared" si="1"/>
        <v>1.6975308641975309</v>
      </c>
      <c r="F10" s="18">
        <v>1031</v>
      </c>
      <c r="G10" s="59">
        <f t="shared" si="2"/>
        <v>0.6738958500826846</v>
      </c>
      <c r="H10" s="21">
        <v>186</v>
      </c>
      <c r="I10" s="62">
        <f t="shared" si="3"/>
        <v>0.13736568073557107</v>
      </c>
    </row>
    <row r="11" spans="1:9" x14ac:dyDescent="0.25">
      <c r="A11" s="22" t="s">
        <v>24</v>
      </c>
      <c r="B11" s="23">
        <f>SUM(B6:B10)</f>
        <v>921</v>
      </c>
      <c r="C11" s="57">
        <f t="shared" si="0"/>
        <v>100</v>
      </c>
      <c r="D11" s="24">
        <f>SUM(D6:D10)</f>
        <v>648</v>
      </c>
      <c r="E11" s="62">
        <f t="shared" si="1"/>
        <v>100</v>
      </c>
      <c r="F11" s="23">
        <f>SUM(F6:F10)</f>
        <v>152991</v>
      </c>
      <c r="G11" s="59">
        <f t="shared" si="2"/>
        <v>100</v>
      </c>
      <c r="H11" s="25">
        <f>SUM(H6:H10)</f>
        <v>135405</v>
      </c>
      <c r="I11" s="62">
        <f t="shared" si="3"/>
        <v>100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9"/>
  <sheetViews>
    <sheetView workbookViewId="0">
      <selection activeCell="E25" sqref="E25"/>
    </sheetView>
  </sheetViews>
  <sheetFormatPr baseColWidth="10" defaultRowHeight="15" x14ac:dyDescent="0.25"/>
  <cols>
    <col min="1" max="1" width="54.85546875" customWidth="1"/>
    <col min="2" max="2" width="13.140625" customWidth="1"/>
    <col min="3" max="3" width="12.85546875" customWidth="1"/>
    <col min="4" max="4" width="13.140625" customWidth="1"/>
    <col min="5" max="5" width="12.85546875" customWidth="1"/>
    <col min="6" max="6" width="13" customWidth="1"/>
    <col min="7" max="7" width="13.42578125" customWidth="1"/>
    <col min="8" max="8" width="13.140625" customWidth="1"/>
    <col min="9" max="9" width="13.7109375" customWidth="1"/>
  </cols>
  <sheetData>
    <row r="1" spans="1:9" ht="18.75" x14ac:dyDescent="0.3">
      <c r="A1" s="31" t="s">
        <v>42</v>
      </c>
    </row>
    <row r="3" spans="1:9" x14ac:dyDescent="0.25">
      <c r="B3" s="80">
        <v>2010</v>
      </c>
      <c r="C3" s="80"/>
      <c r="D3" s="80"/>
      <c r="E3" s="80"/>
      <c r="F3" s="80">
        <v>2020</v>
      </c>
      <c r="G3" s="80"/>
      <c r="H3" s="80"/>
      <c r="I3" s="80"/>
    </row>
    <row r="4" spans="1:9" x14ac:dyDescent="0.25">
      <c r="B4" s="80" t="s">
        <v>53</v>
      </c>
      <c r="C4" s="80"/>
      <c r="D4" s="80" t="s">
        <v>95</v>
      </c>
      <c r="E4" s="80"/>
      <c r="F4" s="80" t="s">
        <v>53</v>
      </c>
      <c r="G4" s="80"/>
      <c r="H4" s="80" t="s">
        <v>95</v>
      </c>
      <c r="I4" s="80"/>
    </row>
    <row r="5" spans="1:9" ht="45" x14ac:dyDescent="0.25">
      <c r="B5" s="51" t="s">
        <v>113</v>
      </c>
      <c r="C5" s="51" t="s">
        <v>114</v>
      </c>
      <c r="D5" s="51" t="s">
        <v>113</v>
      </c>
      <c r="E5" s="51" t="s">
        <v>114</v>
      </c>
      <c r="F5" s="51" t="s">
        <v>113</v>
      </c>
      <c r="G5" s="51" t="s">
        <v>114</v>
      </c>
      <c r="H5" s="51" t="s">
        <v>113</v>
      </c>
      <c r="I5" s="51" t="s">
        <v>114</v>
      </c>
    </row>
    <row r="6" spans="1:9" ht="30" x14ac:dyDescent="0.25">
      <c r="A6" s="107" t="s">
        <v>115</v>
      </c>
      <c r="B6" s="108">
        <v>112</v>
      </c>
      <c r="C6" s="108">
        <v>6071</v>
      </c>
      <c r="D6" s="108">
        <v>4430</v>
      </c>
      <c r="E6" s="108">
        <v>156008</v>
      </c>
      <c r="F6" s="108">
        <v>71</v>
      </c>
      <c r="G6" s="108">
        <v>3780</v>
      </c>
      <c r="H6" s="108">
        <v>2314</v>
      </c>
      <c r="I6" s="108">
        <v>107596</v>
      </c>
    </row>
    <row r="7" spans="1:9" ht="30" x14ac:dyDescent="0.25">
      <c r="A7" s="107" t="s">
        <v>116</v>
      </c>
      <c r="B7" s="108">
        <v>227</v>
      </c>
      <c r="C7" s="108">
        <v>6091</v>
      </c>
      <c r="D7" s="108">
        <v>5116</v>
      </c>
      <c r="E7" s="108">
        <v>131332</v>
      </c>
      <c r="F7" s="108">
        <v>142</v>
      </c>
      <c r="G7" s="108">
        <v>4566</v>
      </c>
      <c r="H7" s="108">
        <v>4071</v>
      </c>
      <c r="I7" s="108">
        <v>103796</v>
      </c>
    </row>
    <row r="8" spans="1:9" ht="29.25" customHeight="1" x14ac:dyDescent="0.25">
      <c r="A8" s="107" t="s">
        <v>117</v>
      </c>
      <c r="B8" s="108">
        <v>392</v>
      </c>
      <c r="C8" s="108">
        <v>8860</v>
      </c>
      <c r="D8" s="108">
        <v>3654</v>
      </c>
      <c r="E8" s="108">
        <v>127729</v>
      </c>
      <c r="F8" s="108">
        <v>249</v>
      </c>
      <c r="G8" s="108">
        <v>7428</v>
      </c>
      <c r="H8" s="108">
        <v>2476</v>
      </c>
      <c r="I8" s="108">
        <v>100898</v>
      </c>
    </row>
    <row r="9" spans="1:9" ht="30" x14ac:dyDescent="0.25">
      <c r="A9" s="107" t="s">
        <v>118</v>
      </c>
      <c r="B9" s="108">
        <v>190</v>
      </c>
      <c r="C9" s="108">
        <v>4059</v>
      </c>
      <c r="D9" s="108">
        <v>1893</v>
      </c>
      <c r="E9" s="108">
        <v>74908</v>
      </c>
      <c r="F9" s="108">
        <v>186</v>
      </c>
      <c r="G9" s="108">
        <v>4145</v>
      </c>
      <c r="H9" s="108">
        <v>1637</v>
      </c>
      <c r="I9" s="108">
        <v>77489</v>
      </c>
    </row>
  </sheetData>
  <mergeCells count="6">
    <mergeCell ref="B4:C4"/>
    <mergeCell ref="D4:E4"/>
    <mergeCell ref="F4:G4"/>
    <mergeCell ref="H4:I4"/>
    <mergeCell ref="B3:E3"/>
    <mergeCell ref="F3:I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13"/>
  <sheetViews>
    <sheetView topLeftCell="A4" workbookViewId="0">
      <selection activeCell="D11" activeCellId="1" sqref="D9 D11"/>
    </sheetView>
  </sheetViews>
  <sheetFormatPr baseColWidth="10" defaultColWidth="9.140625" defaultRowHeight="15" x14ac:dyDescent="0.25"/>
  <cols>
    <col min="1" max="1" width="19.5703125" customWidth="1"/>
    <col min="2" max="2" width="19.5703125" bestFit="1" customWidth="1"/>
    <col min="3" max="3" width="11.7109375" bestFit="1" customWidth="1"/>
    <col min="4" max="4" width="22.42578125" bestFit="1" customWidth="1"/>
    <col min="5" max="5" width="12.28515625" bestFit="1" customWidth="1"/>
    <col min="6" max="6" width="17.5703125" bestFit="1" customWidth="1"/>
    <col min="7" max="7" width="14.28515625" customWidth="1"/>
    <col min="8" max="8" width="22.42578125" customWidth="1"/>
    <col min="9" max="9" width="13" customWidth="1"/>
  </cols>
  <sheetData>
    <row r="1" spans="1:9" ht="18.75" x14ac:dyDescent="0.3">
      <c r="A1" s="31" t="s">
        <v>42</v>
      </c>
    </row>
    <row r="2" spans="1:9" ht="18.75" x14ac:dyDescent="0.3">
      <c r="A2" s="31"/>
    </row>
    <row r="4" spans="1:9" x14ac:dyDescent="0.25">
      <c r="A4" s="52" t="s">
        <v>73</v>
      </c>
    </row>
    <row r="5" spans="1:9" x14ac:dyDescent="0.25">
      <c r="A5" s="12"/>
      <c r="B5" s="81" t="s">
        <v>72</v>
      </c>
      <c r="C5" s="82"/>
      <c r="D5" s="82"/>
      <c r="E5" s="83"/>
      <c r="F5" s="84" t="s">
        <v>36</v>
      </c>
      <c r="G5" s="82"/>
      <c r="H5" s="82"/>
      <c r="I5" s="83"/>
    </row>
    <row r="6" spans="1:9" x14ac:dyDescent="0.25">
      <c r="A6" s="12"/>
      <c r="B6" s="85">
        <v>2010</v>
      </c>
      <c r="C6" s="78"/>
      <c r="D6" s="86">
        <v>2020</v>
      </c>
      <c r="E6" s="87"/>
      <c r="F6" s="85">
        <v>2010</v>
      </c>
      <c r="G6" s="88"/>
      <c r="H6" s="86">
        <v>2020</v>
      </c>
      <c r="I6" s="87"/>
    </row>
    <row r="7" spans="1:9" x14ac:dyDescent="0.25">
      <c r="A7" s="12"/>
      <c r="B7" s="65" t="s">
        <v>37</v>
      </c>
      <c r="C7" s="66" t="s">
        <v>38</v>
      </c>
      <c r="D7" s="67" t="s">
        <v>37</v>
      </c>
      <c r="E7" s="66" t="s">
        <v>38</v>
      </c>
      <c r="F7" s="65" t="s">
        <v>37</v>
      </c>
      <c r="G7" s="66" t="s">
        <v>38</v>
      </c>
      <c r="H7" s="67" t="s">
        <v>37</v>
      </c>
      <c r="I7" s="66" t="s">
        <v>38</v>
      </c>
    </row>
    <row r="8" spans="1:9" x14ac:dyDescent="0.25">
      <c r="A8" s="17" t="s">
        <v>17</v>
      </c>
      <c r="B8" s="26">
        <v>539</v>
      </c>
      <c r="C8" s="19">
        <f>B8/$B$12*100</f>
        <v>58.523344191096641</v>
      </c>
      <c r="D8" s="27">
        <v>311</v>
      </c>
      <c r="E8" s="19">
        <f>D8/$D$12*100</f>
        <v>47.993827160493829</v>
      </c>
      <c r="F8" s="28">
        <v>15929</v>
      </c>
      <c r="G8" s="19">
        <f>F8/$F$12*100</f>
        <v>63.510226864957545</v>
      </c>
      <c r="H8" s="29">
        <v>10500</v>
      </c>
      <c r="I8" s="19">
        <f>H8/$H$12*100</f>
        <v>52.713489633013708</v>
      </c>
    </row>
    <row r="9" spans="1:9" x14ac:dyDescent="0.25">
      <c r="A9" s="17" t="s">
        <v>16</v>
      </c>
      <c r="B9" s="26">
        <v>227</v>
      </c>
      <c r="C9" s="19">
        <f t="shared" ref="C9:C12" si="0">B9/$B$12*100</f>
        <v>24.647122692725297</v>
      </c>
      <c r="D9" s="27">
        <v>181</v>
      </c>
      <c r="E9" s="19">
        <f t="shared" ref="E9:E12" si="1">D9/$D$12*100</f>
        <v>27.932098765432102</v>
      </c>
      <c r="F9" s="28">
        <v>5452</v>
      </c>
      <c r="G9" s="19">
        <f t="shared" ref="G9:G12" si="2">F9/$F$12*100</f>
        <v>21.73757027231769</v>
      </c>
      <c r="H9" s="29">
        <v>5261</v>
      </c>
      <c r="I9" s="19">
        <f t="shared" ref="I9:I12" si="3">H9/$H$12*100</f>
        <v>26.411968472312868</v>
      </c>
    </row>
    <row r="10" spans="1:9" x14ac:dyDescent="0.25">
      <c r="A10" s="17" t="s">
        <v>18</v>
      </c>
      <c r="B10" s="26">
        <v>105</v>
      </c>
      <c r="C10" s="19">
        <f t="shared" si="0"/>
        <v>11.400651465798045</v>
      </c>
      <c r="D10" s="27">
        <v>109</v>
      </c>
      <c r="E10" s="19">
        <f t="shared" si="1"/>
        <v>16.820987654320987</v>
      </c>
      <c r="F10" s="28">
        <v>1244</v>
      </c>
      <c r="G10" s="19">
        <f t="shared" si="2"/>
        <v>4.9599298273593559</v>
      </c>
      <c r="H10" s="29">
        <v>1083</v>
      </c>
      <c r="I10" s="19">
        <f t="shared" si="3"/>
        <v>5.4370199307194138</v>
      </c>
    </row>
    <row r="11" spans="1:9" x14ac:dyDescent="0.25">
      <c r="A11" s="17" t="s">
        <v>15</v>
      </c>
      <c r="B11" s="26">
        <v>50</v>
      </c>
      <c r="C11" s="19">
        <f t="shared" si="0"/>
        <v>5.4288816503800224</v>
      </c>
      <c r="D11" s="27">
        <v>47</v>
      </c>
      <c r="E11" s="19">
        <f t="shared" si="1"/>
        <v>7.2530864197530871</v>
      </c>
      <c r="F11" s="28">
        <v>2456</v>
      </c>
      <c r="G11" s="19">
        <f t="shared" si="2"/>
        <v>9.7922730353654153</v>
      </c>
      <c r="H11" s="29">
        <v>3075</v>
      </c>
      <c r="I11" s="19">
        <f t="shared" si="3"/>
        <v>15.437521963954016</v>
      </c>
    </row>
    <row r="12" spans="1:9" x14ac:dyDescent="0.25">
      <c r="A12" s="22" t="s">
        <v>24</v>
      </c>
      <c r="B12" s="23">
        <f>SUM(B8:B11)</f>
        <v>921</v>
      </c>
      <c r="C12" s="19">
        <f t="shared" si="0"/>
        <v>100</v>
      </c>
      <c r="D12" s="25">
        <f>SUM(D8:D11)</f>
        <v>648</v>
      </c>
      <c r="E12" s="19">
        <f t="shared" si="1"/>
        <v>100</v>
      </c>
      <c r="F12" s="23">
        <f>SUM(F8:F11)</f>
        <v>25081</v>
      </c>
      <c r="G12" s="19">
        <f t="shared" si="2"/>
        <v>100</v>
      </c>
      <c r="H12" s="25">
        <f>SUM(H8:H11)</f>
        <v>19919</v>
      </c>
      <c r="I12" s="19">
        <f t="shared" si="3"/>
        <v>100</v>
      </c>
    </row>
    <row r="13" spans="1:9" x14ac:dyDescent="0.25">
      <c r="E13" s="36"/>
    </row>
  </sheetData>
  <mergeCells count="6">
    <mergeCell ref="B5:E5"/>
    <mergeCell ref="F5:I5"/>
    <mergeCell ref="B6:C6"/>
    <mergeCell ref="D6:E6"/>
    <mergeCell ref="F6:G6"/>
    <mergeCell ref="H6:I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11"/>
  <sheetViews>
    <sheetView workbookViewId="0">
      <selection activeCell="E11" sqref="E11"/>
    </sheetView>
  </sheetViews>
  <sheetFormatPr baseColWidth="10" defaultRowHeight="15" x14ac:dyDescent="0.25"/>
  <cols>
    <col min="1" max="1" width="35.85546875" customWidth="1"/>
    <col min="2" max="5" width="20.140625" customWidth="1"/>
  </cols>
  <sheetData>
    <row r="1" spans="1:5" ht="18.75" x14ac:dyDescent="0.3">
      <c r="A1" s="31" t="s">
        <v>42</v>
      </c>
    </row>
    <row r="4" spans="1:5" s="30" customFormat="1" x14ac:dyDescent="0.25">
      <c r="A4" s="68" t="s">
        <v>41</v>
      </c>
    </row>
    <row r="5" spans="1:5" s="30" customFormat="1" x14ac:dyDescent="0.25">
      <c r="B5" s="89" t="s">
        <v>39</v>
      </c>
      <c r="C5" s="89"/>
      <c r="D5" s="90" t="s">
        <v>40</v>
      </c>
      <c r="E5" s="91"/>
    </row>
    <row r="6" spans="1:5" s="30" customFormat="1" x14ac:dyDescent="0.25">
      <c r="B6" s="69">
        <v>2010</v>
      </c>
      <c r="C6" s="69">
        <v>2020</v>
      </c>
      <c r="D6" s="70">
        <v>2010</v>
      </c>
      <c r="E6" s="70">
        <v>2020</v>
      </c>
    </row>
    <row r="7" spans="1:5" x14ac:dyDescent="0.25">
      <c r="A7" s="44" t="s">
        <v>43</v>
      </c>
      <c r="B7" s="109">
        <v>1327</v>
      </c>
      <c r="C7" s="109">
        <v>971</v>
      </c>
      <c r="D7" s="109">
        <v>1216</v>
      </c>
      <c r="E7" s="109">
        <v>916.75</v>
      </c>
    </row>
    <row r="8" spans="1:5" x14ac:dyDescent="0.25">
      <c r="A8" s="43" t="s">
        <v>44</v>
      </c>
      <c r="B8" s="109">
        <v>455</v>
      </c>
      <c r="C8" s="109">
        <v>272</v>
      </c>
      <c r="D8" s="109">
        <v>247</v>
      </c>
      <c r="E8" s="109">
        <v>188.375</v>
      </c>
    </row>
    <row r="9" spans="1:5" x14ac:dyDescent="0.25">
      <c r="A9" s="43" t="s">
        <v>45</v>
      </c>
      <c r="B9" s="109">
        <v>452</v>
      </c>
      <c r="C9" s="109">
        <v>503</v>
      </c>
      <c r="D9" s="109">
        <v>358.125</v>
      </c>
      <c r="E9" s="109">
        <v>414</v>
      </c>
    </row>
    <row r="10" spans="1:5" x14ac:dyDescent="0.25">
      <c r="A10" s="43" t="s">
        <v>46</v>
      </c>
      <c r="B10" s="109">
        <v>579</v>
      </c>
      <c r="C10" s="109">
        <v>338</v>
      </c>
      <c r="D10" s="109">
        <v>59.488630527468501</v>
      </c>
      <c r="E10" s="109">
        <v>52.406984126984</v>
      </c>
    </row>
    <row r="11" spans="1:5" x14ac:dyDescent="0.25">
      <c r="A11" s="17" t="s">
        <v>24</v>
      </c>
      <c r="B11" s="110">
        <f>SUM(B7:B10)</f>
        <v>2813</v>
      </c>
      <c r="C11" s="110">
        <f t="shared" ref="C11:E11" si="0">SUM(C7:C10)</f>
        <v>2084</v>
      </c>
      <c r="D11" s="110">
        <f t="shared" si="0"/>
        <v>1880.6136305274686</v>
      </c>
      <c r="E11" s="110">
        <v>1573</v>
      </c>
    </row>
  </sheetData>
  <mergeCells count="2">
    <mergeCell ref="B5:C5"/>
    <mergeCell ref="D5:E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SOMMAIRE</vt:lpstr>
      <vt:lpstr>Cheptels</vt:lpstr>
      <vt:lpstr>PBS</vt:lpstr>
      <vt:lpstr>Exploitations et effectifs</vt:lpstr>
      <vt:lpstr>Surfaces</vt:lpstr>
      <vt:lpstr>OTEX</vt:lpstr>
      <vt:lpstr>Dimension économique</vt:lpstr>
      <vt:lpstr>Statut juridique</vt:lpstr>
      <vt:lpstr>Main d'oeuvre</vt:lpstr>
      <vt:lpstr>Formation</vt:lpstr>
      <vt:lpstr>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Valérie Delagrange</cp:lastModifiedBy>
  <dcterms:created xsi:type="dcterms:W3CDTF">2022-10-21T14:19:03Z</dcterms:created>
  <dcterms:modified xsi:type="dcterms:W3CDTF">2023-10-04T15:13:07Z</dcterms:modified>
</cp:coreProperties>
</file>